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NSITU\1128 - PREF_55_MOE_COD\1128.03-PRO\COD-PRO-DCE\"/>
    </mc:Choice>
  </mc:AlternateContent>
  <xr:revisionPtr revIDLastSave="0" documentId="13_ncr:1_{69D36DE3-E8C2-47C2-B98D-CFA4F390AF18}" xr6:coauthVersionLast="47" xr6:coauthVersionMax="47" xr10:uidLastSave="{00000000-0000-0000-0000-000000000000}"/>
  <bookViews>
    <workbookView xWindow="-25815" yWindow="-3105" windowWidth="22215" windowHeight="13515" tabRatio="783" xr2:uid="{00000000-000D-0000-FFFF-FFFF00000000}"/>
  </bookViews>
  <sheets>
    <sheet name="ESTIM-PRO(0)" sheetId="41" r:id="rId1"/>
  </sheets>
  <definedNames>
    <definedName name="_Toc114707266" localSheetId="0">'ESTIM-PRO(0)'!#REF!</definedName>
    <definedName name="_Toc114707267" localSheetId="0">'ESTIM-PRO(0)'!#REF!</definedName>
    <definedName name="_Toc114707268" localSheetId="0">'ESTIM-PRO(0)'!#REF!</definedName>
    <definedName name="_Toc114707272" localSheetId="0">'ESTIM-PRO(0)'!#REF!</definedName>
    <definedName name="_Toc194492197" localSheetId="0">'ESTIM-PRO(0)'!#REF!</definedName>
    <definedName name="_Toc96673379" localSheetId="0">'ESTIM-PRO(0)'!#REF!</definedName>
    <definedName name="_xlnm.Print_Titles" localSheetId="0">'ESTIM-PRO(0)'!$1:$2</definedName>
    <definedName name="Print_Area" localSheetId="0">'ESTIM-PRO(0)'!$A$1:$F$240</definedName>
    <definedName name="_xlnm.Print_Area" localSheetId="0">'ESTIM-PRO(0)'!$A$1:$F$241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1" i="41" l="1"/>
  <c r="D217" i="41"/>
  <c r="B235" i="41"/>
  <c r="A235" i="41"/>
  <c r="B234" i="41"/>
  <c r="A234" i="41"/>
  <c r="B233" i="41"/>
  <c r="A233" i="41"/>
  <c r="B232" i="41"/>
  <c r="A232" i="41"/>
  <c r="B231" i="41"/>
  <c r="A231" i="41"/>
  <c r="B230" i="41"/>
  <c r="A230" i="41"/>
  <c r="B229" i="41"/>
  <c r="A229" i="41"/>
  <c r="B228" i="41"/>
  <c r="A228" i="41"/>
  <c r="B226" i="41"/>
  <c r="A226" i="41"/>
  <c r="D211" i="41"/>
  <c r="F211" i="41" s="1"/>
  <c r="F219" i="41"/>
  <c r="F220" i="41"/>
  <c r="F218" i="41"/>
  <c r="F212" i="41"/>
  <c r="F209" i="41"/>
  <c r="F208" i="41"/>
  <c r="F91" i="41"/>
  <c r="F90" i="41"/>
  <c r="F202" i="41"/>
  <c r="D210" i="41"/>
  <c r="D50" i="41"/>
  <c r="F201" i="41"/>
  <c r="F199" i="41"/>
  <c r="F198" i="41"/>
  <c r="F192" i="41"/>
  <c r="F193" i="41"/>
  <c r="F194" i="41"/>
  <c r="F184" i="41"/>
  <c r="F189" i="41"/>
  <c r="F188" i="41"/>
  <c r="B222" i="41"/>
  <c r="B205" i="41"/>
  <c r="B178" i="41"/>
  <c r="F155" i="41"/>
  <c r="F130" i="41"/>
  <c r="F127" i="41"/>
  <c r="F103" i="41"/>
  <c r="F176" i="41"/>
  <c r="F175" i="41"/>
  <c r="F174" i="41"/>
  <c r="F171" i="41"/>
  <c r="F170" i="41"/>
  <c r="F167" i="41"/>
  <c r="F165" i="41"/>
  <c r="F166" i="41"/>
  <c r="F164" i="41"/>
  <c r="F161" i="41"/>
  <c r="F160" i="41"/>
  <c r="F159" i="41"/>
  <c r="F153" i="41"/>
  <c r="F150" i="41"/>
  <c r="F154" i="41"/>
  <c r="F152" i="41"/>
  <c r="F151" i="41"/>
  <c r="F149" i="41"/>
  <c r="F146" i="41"/>
  <c r="F145" i="41"/>
  <c r="F144" i="41"/>
  <c r="F143" i="41"/>
  <c r="F139" i="41"/>
  <c r="F138" i="41"/>
  <c r="F137" i="41"/>
  <c r="F136" i="41"/>
  <c r="F133" i="41"/>
  <c r="F132" i="41"/>
  <c r="F131" i="41"/>
  <c r="F125" i="41"/>
  <c r="F126" i="41"/>
  <c r="F121" i="41"/>
  <c r="F122" i="41"/>
  <c r="F117" i="41"/>
  <c r="F118" i="41"/>
  <c r="F116" i="41"/>
  <c r="F115" i="41"/>
  <c r="F112" i="41"/>
  <c r="F111" i="41"/>
  <c r="F101" i="41"/>
  <c r="F102" i="41"/>
  <c r="F99" i="41"/>
  <c r="F98" i="41"/>
  <c r="F109" i="41"/>
  <c r="F108" i="41"/>
  <c r="F107" i="41"/>
  <c r="F114" i="41" l="1"/>
  <c r="F124" i="41"/>
  <c r="F120" i="41"/>
  <c r="F140" i="41"/>
  <c r="F110" i="41"/>
  <c r="F158" i="41"/>
  <c r="F163" i="41" l="1"/>
  <c r="F129" i="41" l="1"/>
  <c r="F169" i="41"/>
  <c r="F135" i="41"/>
  <c r="F142" i="41" l="1"/>
  <c r="F148" i="41" l="1"/>
  <c r="F173" i="41" l="1"/>
  <c r="F157" i="41"/>
  <c r="F92" i="41" l="1"/>
  <c r="F93" i="41"/>
  <c r="F94" i="41"/>
  <c r="F85" i="41"/>
  <c r="F84" i="41"/>
  <c r="F82" i="41"/>
  <c r="F81" i="41"/>
  <c r="F80" i="41"/>
  <c r="F73" i="41"/>
  <c r="F74" i="41"/>
  <c r="B77" i="41"/>
  <c r="F66" i="41"/>
  <c r="B61" i="41"/>
  <c r="F59" i="41"/>
  <c r="F56" i="41"/>
  <c r="F47" i="41"/>
  <c r="F46" i="41"/>
  <c r="B43" i="41"/>
  <c r="F41" i="41"/>
  <c r="F40" i="41"/>
  <c r="F30" i="41"/>
  <c r="F31" i="41"/>
  <c r="F29" i="41"/>
  <c r="F27" i="41"/>
  <c r="B24" i="41"/>
  <c r="F15" i="41"/>
  <c r="F5" i="41"/>
  <c r="F6" i="41"/>
  <c r="F7" i="41"/>
  <c r="F8" i="41"/>
  <c r="F4" i="41"/>
  <c r="F216" i="41"/>
  <c r="F186" i="41"/>
  <c r="F182" i="41"/>
  <c r="F50" i="41" l="1"/>
  <c r="F10" i="41"/>
  <c r="F226" i="41" s="1"/>
  <c r="F57" i="41"/>
  <c r="F187" i="41"/>
  <c r="F185" i="41"/>
  <c r="F58" i="41"/>
  <c r="F53" i="41"/>
  <c r="F65" i="41" l="1"/>
  <c r="F35" i="41"/>
  <c r="F22" i="41"/>
  <c r="F210" i="41"/>
  <c r="F203" i="41"/>
  <c r="F200" i="41"/>
  <c r="F197" i="41"/>
  <c r="F87" i="41"/>
  <c r="F75" i="41"/>
  <c r="F64" i="41"/>
  <c r="F67" i="41"/>
  <c r="F68" i="41"/>
  <c r="F34" i="41"/>
  <c r="F38" i="41"/>
  <c r="F21" i="41"/>
  <c r="F20" i="41"/>
  <c r="F19" i="41"/>
  <c r="F16" i="41"/>
  <c r="F205" i="41" l="1"/>
  <c r="F234" i="41" s="1"/>
  <c r="F43" i="41"/>
  <c r="F230" i="41" s="1"/>
  <c r="F24" i="41"/>
  <c r="F229" i="41" s="1"/>
  <c r="F52" i="41"/>
  <c r="F88" i="41"/>
  <c r="F178" i="41" l="1"/>
  <c r="F233" i="41" s="1"/>
  <c r="F51" i="41"/>
  <c r="F61" i="41" s="1"/>
  <c r="F231" i="41" s="1"/>
  <c r="F72" i="41"/>
  <c r="F71" i="41"/>
  <c r="F77" i="41" l="1"/>
  <c r="F232" i="41" s="1"/>
  <c r="F215" i="41"/>
  <c r="F217" i="41"/>
  <c r="F222" i="41" l="1"/>
  <c r="F235" i="41" s="1"/>
  <c r="F237" i="41" s="1"/>
  <c r="F238" i="41" s="1"/>
  <c r="F239" i="41" s="1"/>
</calcChain>
</file>

<file path=xl/sharedStrings.xml><?xml version="1.0" encoding="utf-8"?>
<sst xmlns="http://schemas.openxmlformats.org/spreadsheetml/2006/main" count="459" uniqueCount="269">
  <si>
    <t>TOTAL</t>
  </si>
  <si>
    <t>ml</t>
  </si>
  <si>
    <t>ens</t>
  </si>
  <si>
    <t>DEMOLITIONS</t>
  </si>
  <si>
    <t>Forf.</t>
  </si>
  <si>
    <t>N°</t>
  </si>
  <si>
    <t>UNITE</t>
  </si>
  <si>
    <t>Dossiers des ouvrages exécutés</t>
  </si>
  <si>
    <t xml:space="preserve">  </t>
  </si>
  <si>
    <t>ELECTRICITE</t>
  </si>
  <si>
    <t>m²</t>
  </si>
  <si>
    <t>MENUISERIES INTERIEURES</t>
  </si>
  <si>
    <t>Panneau de chantier</t>
  </si>
  <si>
    <t>QTE</t>
  </si>
  <si>
    <t>VENTILATION</t>
  </si>
  <si>
    <t>Signalétique</t>
  </si>
  <si>
    <t>U</t>
  </si>
  <si>
    <t>ragréage</t>
  </si>
  <si>
    <t>Douche</t>
  </si>
  <si>
    <t>Escalier métallique</t>
  </si>
  <si>
    <t xml:space="preserve">Faïences murales </t>
  </si>
  <si>
    <t>DPGF</t>
  </si>
  <si>
    <t>ETUDES ET INSTALLATION</t>
  </si>
  <si>
    <t>P.U</t>
  </si>
  <si>
    <t>3.1</t>
  </si>
  <si>
    <t>Etudes d'exécution</t>
  </si>
  <si>
    <t>3.2</t>
  </si>
  <si>
    <t>4.1</t>
  </si>
  <si>
    <t>4.1.1</t>
  </si>
  <si>
    <t>4.1.1.1</t>
  </si>
  <si>
    <t>4.1.1.2</t>
  </si>
  <si>
    <t>4.1.2</t>
  </si>
  <si>
    <t>4.2.1</t>
  </si>
  <si>
    <t>4.2.2</t>
  </si>
  <si>
    <t>4.2.3</t>
  </si>
  <si>
    <t>4.2</t>
  </si>
  <si>
    <t>4.2.1.1</t>
  </si>
  <si>
    <t>4.2.1.2</t>
  </si>
  <si>
    <t>Dépose d'équipements intérieurs</t>
  </si>
  <si>
    <t>4.2.2.1</t>
  </si>
  <si>
    <t>4.2.2.2</t>
  </si>
  <si>
    <t>4.2.3.1</t>
  </si>
  <si>
    <t>4.2.3.2</t>
  </si>
  <si>
    <t>4.3</t>
  </si>
  <si>
    <t>4.3.1</t>
  </si>
  <si>
    <t>CHARPENTE METALLIQUE</t>
  </si>
  <si>
    <t>4.3.1.1</t>
  </si>
  <si>
    <t>4.3.1.2</t>
  </si>
  <si>
    <t>4.3.2</t>
  </si>
  <si>
    <t>4.3.2.1</t>
  </si>
  <si>
    <t>4.3.2.2</t>
  </si>
  <si>
    <t>4.3.2.3</t>
  </si>
  <si>
    <t>4.3.2.4</t>
  </si>
  <si>
    <t>Revêtement d'étanchéité</t>
  </si>
  <si>
    <t>4.4</t>
  </si>
  <si>
    <t>4.4.1</t>
  </si>
  <si>
    <t>4.4.1.1</t>
  </si>
  <si>
    <t>4.4.1.2</t>
  </si>
  <si>
    <t>4.4.2</t>
  </si>
  <si>
    <t>4.4.2.1</t>
  </si>
  <si>
    <t>4.4.2.2</t>
  </si>
  <si>
    <t>4.4.2.3</t>
  </si>
  <si>
    <t>4.4.2.4</t>
  </si>
  <si>
    <t>4.4.2.5</t>
  </si>
  <si>
    <t>Plinthes stratifiées</t>
  </si>
  <si>
    <t>4.5</t>
  </si>
  <si>
    <t>4.5.1</t>
  </si>
  <si>
    <t>4.5.1.1</t>
  </si>
  <si>
    <t>4.5.1.2</t>
  </si>
  <si>
    <t>4.5.1.3</t>
  </si>
  <si>
    <t>4.5.1.4</t>
  </si>
  <si>
    <t>4.5.1.5</t>
  </si>
  <si>
    <t>4.5.2</t>
  </si>
  <si>
    <t>FAUX-PLAFONDS</t>
  </si>
  <si>
    <t>4.5.2.2</t>
  </si>
  <si>
    <t>4.5.2.1</t>
  </si>
  <si>
    <t>4.6</t>
  </si>
  <si>
    <t>Baie informatique</t>
  </si>
  <si>
    <t>4.7</t>
  </si>
  <si>
    <t>4.7.1</t>
  </si>
  <si>
    <t>4.7.1.1</t>
  </si>
  <si>
    <t>4.7.1.2</t>
  </si>
  <si>
    <t>4.7.1.3</t>
  </si>
  <si>
    <t>4.7.1.4</t>
  </si>
  <si>
    <t>4.7.1.5</t>
  </si>
  <si>
    <t>4.7.2</t>
  </si>
  <si>
    <t>4.7.2.1</t>
  </si>
  <si>
    <t>4.7.2.2</t>
  </si>
  <si>
    <t>Gaines et accessoires</t>
  </si>
  <si>
    <t>Toile de verre</t>
  </si>
  <si>
    <t>Peinture satinée sur toile de verre</t>
  </si>
  <si>
    <t>Peinture sur menuiseries intérieures</t>
  </si>
  <si>
    <t>Raccords plâtre</t>
  </si>
  <si>
    <t>Installation de chantier</t>
  </si>
  <si>
    <t>Parcours toiture</t>
  </si>
  <si>
    <t>CHAPENTE METALLIQUE -  COUVERTURE - SERRURERIE</t>
  </si>
  <si>
    <t>SERRURERIE</t>
  </si>
  <si>
    <t>Sous total  ETUDES ET INSTALLATION</t>
  </si>
  <si>
    <t>Lot Unique TCE</t>
  </si>
  <si>
    <t>3.</t>
  </si>
  <si>
    <t>Nettoyage</t>
  </si>
  <si>
    <t>3.3</t>
  </si>
  <si>
    <t>3.4</t>
  </si>
  <si>
    <t>3.5</t>
  </si>
  <si>
    <t>DESCRIPTION DES TRAVAUX</t>
  </si>
  <si>
    <t>GROS-ŒUVRE - DEMOLITION</t>
  </si>
  <si>
    <t>Démolition de cloisonnements intérieurs</t>
  </si>
  <si>
    <t>4.1.2.1</t>
  </si>
  <si>
    <t>Radier béton</t>
  </si>
  <si>
    <t>Création trémie dans plancher béton</t>
  </si>
  <si>
    <t>Obturation de trémie dans dalle béton</t>
  </si>
  <si>
    <t>Maçonnerie en élévation (agglos de 20)</t>
  </si>
  <si>
    <t>Création d'un accès provisoire</t>
  </si>
  <si>
    <t>Modification ferme métallique</t>
  </si>
  <si>
    <t>modification principe N°1</t>
  </si>
  <si>
    <t>modification principe N°2</t>
  </si>
  <si>
    <t>modification principe N°3</t>
  </si>
  <si>
    <t xml:space="preserve">VELUX GPU MK04 0057 78/98 avec meneau central </t>
  </si>
  <si>
    <t>COUVERTURE - FENETRE DE TOIT</t>
  </si>
  <si>
    <t>GROS OEUVRE</t>
  </si>
  <si>
    <t>Garde-corps à barreaudage</t>
  </si>
  <si>
    <t>garde-corps horizontal</t>
  </si>
  <si>
    <t>garde-corps rampant</t>
  </si>
  <si>
    <t>ISOLATION - PLATRERIE - FAUX-PLAFONDS</t>
  </si>
  <si>
    <t>ISOLATION</t>
  </si>
  <si>
    <t>Isolation sous rampants</t>
  </si>
  <si>
    <t>Doublage isolant vertical</t>
  </si>
  <si>
    <t>DOUBLAGE &amp; CLOISONNEMENT</t>
  </si>
  <si>
    <t>Doublage simple sur ossature</t>
  </si>
  <si>
    <t>Cloisons de distribution 98/48</t>
  </si>
  <si>
    <t>Cloisonnement 113/48 de sécurité</t>
  </si>
  <si>
    <t>4.3.3.1</t>
  </si>
  <si>
    <t>Faux-plafond plâtre sous rampant sous rampants</t>
  </si>
  <si>
    <t>Ebrasements fenêtres de toit</t>
  </si>
  <si>
    <t>Faux plafond démontable dalles 60*60*2</t>
  </si>
  <si>
    <t>Intégration de luminaires</t>
  </si>
  <si>
    <t>MENUISERIE</t>
  </si>
  <si>
    <t>P2 - Porte métallique EI30 1UP</t>
  </si>
  <si>
    <t>P1 - porte pleine EI30 2UP</t>
  </si>
  <si>
    <t>P3 - Porte pleine 1UP</t>
  </si>
  <si>
    <t>4.4.1.3</t>
  </si>
  <si>
    <t>4.4.1.4</t>
  </si>
  <si>
    <t>P4 - Porte coulissante 120 x 204</t>
  </si>
  <si>
    <t>4.4.1.5</t>
  </si>
  <si>
    <t>Chassis fixe vitré 90 x 104, EI30</t>
  </si>
  <si>
    <t>Caisson technique</t>
  </si>
  <si>
    <t>Panneau acoustique acoustique</t>
  </si>
  <si>
    <t>Patère murale</t>
  </si>
  <si>
    <t>TRAVAUX GENERAUX</t>
  </si>
  <si>
    <t>Installation et consignation</t>
  </si>
  <si>
    <t>Adaptation TGBT</t>
  </si>
  <si>
    <t>Tableau divisionnaire TD</t>
  </si>
  <si>
    <t>Alimentations courants forts</t>
  </si>
  <si>
    <t>Alimentation générale</t>
  </si>
  <si>
    <t>Alimentation climatisation</t>
  </si>
  <si>
    <t>Rocades fibres</t>
  </si>
  <si>
    <t>Rocade principale</t>
  </si>
  <si>
    <t>recade secondaire</t>
  </si>
  <si>
    <t>Laison équipotentielle</t>
  </si>
  <si>
    <t>Vérification - Consuel</t>
  </si>
  <si>
    <t>EQUIPEMENT DES LOCAUX : R+5</t>
  </si>
  <si>
    <t>SAS sortie de secours</t>
  </si>
  <si>
    <t>Nouvel escalier</t>
  </si>
  <si>
    <t>Luminaires type A</t>
  </si>
  <si>
    <t>PC 10-16A+T</t>
  </si>
  <si>
    <t>Prise RJ45</t>
  </si>
  <si>
    <t>BAES</t>
  </si>
  <si>
    <t>Luminaires type B</t>
  </si>
  <si>
    <t>4.5.3</t>
  </si>
  <si>
    <t>EQUIPEMENT DES LOCAUX : Combles</t>
  </si>
  <si>
    <t>4.5.3.1</t>
  </si>
  <si>
    <t>601 : dégagement - vestiaire</t>
  </si>
  <si>
    <t>Alimentation cumulus</t>
  </si>
  <si>
    <t>DM</t>
  </si>
  <si>
    <t>sirène</t>
  </si>
  <si>
    <t>602 : salle de repos</t>
  </si>
  <si>
    <t>Antenne TV</t>
  </si>
  <si>
    <t>4.5.3.2</t>
  </si>
  <si>
    <t>4.5.3.3</t>
  </si>
  <si>
    <t>603 : sanitaire</t>
  </si>
  <si>
    <t>4.5.3.4</t>
  </si>
  <si>
    <t>604 : sanitaire PMR</t>
  </si>
  <si>
    <t>Avertisseur lumineux</t>
  </si>
  <si>
    <t>Panneau rayonnant</t>
  </si>
  <si>
    <t>4.5.3.5</t>
  </si>
  <si>
    <t>605 : CIP + géographe</t>
  </si>
  <si>
    <t>4.5.3.6</t>
  </si>
  <si>
    <t>606 : décision</t>
  </si>
  <si>
    <t>Attente borne WIFI</t>
  </si>
  <si>
    <t>4.5.3.7</t>
  </si>
  <si>
    <t>607 : anticipation</t>
  </si>
  <si>
    <t>4.5.3.8</t>
  </si>
  <si>
    <t>608 : situation</t>
  </si>
  <si>
    <t>PC 10-16A+T (par le sol)</t>
  </si>
  <si>
    <t>Prise RJ45 (par le sol)</t>
  </si>
  <si>
    <t>4.5.3.9</t>
  </si>
  <si>
    <t>609 : communication de crise</t>
  </si>
  <si>
    <t>4.5.3.10</t>
  </si>
  <si>
    <t>610 : local informatique</t>
  </si>
  <si>
    <t>Alimentation baie</t>
  </si>
  <si>
    <t>4.5.3.11</t>
  </si>
  <si>
    <t>611 : local CTA</t>
  </si>
  <si>
    <t>Alimentation CTA</t>
  </si>
  <si>
    <t>4.5.3.12</t>
  </si>
  <si>
    <t>612 : dégagement</t>
  </si>
  <si>
    <t>CLIMATISATION - VENTILATION - PLOMBERIE -SANITAIRE</t>
  </si>
  <si>
    <t>CLIMATISATION</t>
  </si>
  <si>
    <t>4.6.1.1</t>
  </si>
  <si>
    <t>4.6.2.2</t>
  </si>
  <si>
    <t>4.6.1</t>
  </si>
  <si>
    <t>Groupe DRV extérieur</t>
  </si>
  <si>
    <t>Boitier de répartition</t>
  </si>
  <si>
    <t>Unités murales intérieures</t>
  </si>
  <si>
    <t>T15</t>
  </si>
  <si>
    <t>T20</t>
  </si>
  <si>
    <t>T25</t>
  </si>
  <si>
    <t>T32</t>
  </si>
  <si>
    <t>4.6.1.2</t>
  </si>
  <si>
    <t>4.6.1.3</t>
  </si>
  <si>
    <t>4.6.1.4</t>
  </si>
  <si>
    <t>Régulation</t>
  </si>
  <si>
    <t>Mise en service</t>
  </si>
  <si>
    <t>4.6.1.5</t>
  </si>
  <si>
    <t>4.6.2</t>
  </si>
  <si>
    <t>Centrale de traitement d'air</t>
  </si>
  <si>
    <t>Bouches de soufflage et de reprise</t>
  </si>
  <si>
    <t>4.6.2.1</t>
  </si>
  <si>
    <t>4.6.2.3</t>
  </si>
  <si>
    <t>4.6.3</t>
  </si>
  <si>
    <t>PLOMBERIE SANITAIRE</t>
  </si>
  <si>
    <t>Distribution intérieure eau froide</t>
  </si>
  <si>
    <t>Evacuations intérieures</t>
  </si>
  <si>
    <t>Production ECS</t>
  </si>
  <si>
    <t>WC suspendu</t>
  </si>
  <si>
    <t>Lave mains</t>
  </si>
  <si>
    <t>4.3.3</t>
  </si>
  <si>
    <t>4.3.3.2</t>
  </si>
  <si>
    <t>4.3.3.3</t>
  </si>
  <si>
    <t>4.3.3.4</t>
  </si>
  <si>
    <t>Miroirs</t>
  </si>
  <si>
    <t>4.6.3.1</t>
  </si>
  <si>
    <t>4.6.3.2</t>
  </si>
  <si>
    <t>4.6.3.3</t>
  </si>
  <si>
    <t>4.6.3.4</t>
  </si>
  <si>
    <t>4.6.3.5</t>
  </si>
  <si>
    <t>4.6.3.6</t>
  </si>
  <si>
    <t>4.6.3.7</t>
  </si>
  <si>
    <t>4.5.1.6</t>
  </si>
  <si>
    <t>Antennes TV</t>
  </si>
  <si>
    <t>antenne TNT</t>
  </si>
  <si>
    <t>antenne Box</t>
  </si>
  <si>
    <t>4.5.1.7</t>
  </si>
  <si>
    <t>4.5.1.8</t>
  </si>
  <si>
    <t>4.5.1.9</t>
  </si>
  <si>
    <t>PEINTURE - REVETEMENTS - FAIENCES</t>
  </si>
  <si>
    <t>Peinture mate sur plafonds</t>
  </si>
  <si>
    <t>Peinture sur canalisations apparentes</t>
  </si>
  <si>
    <t>SOLS &amp; FAIENCES</t>
  </si>
  <si>
    <t>Sol PVC</t>
  </si>
  <si>
    <t>Moquette</t>
  </si>
  <si>
    <t>Profilés de transition</t>
  </si>
  <si>
    <t>4.7.2.3</t>
  </si>
  <si>
    <t>4.7.2.4</t>
  </si>
  <si>
    <t>4.7.2.5</t>
  </si>
  <si>
    <t>4.7.2.6</t>
  </si>
  <si>
    <t>RECAPITULATIF</t>
  </si>
  <si>
    <t>Montant TOTAL HT</t>
  </si>
  <si>
    <t xml:space="preserve">TVA </t>
  </si>
  <si>
    <t>Montant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</si>
</sst>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\ _€_-;\-* #,##0.00\ _€_-;_-* &quot;-&quot;??\ _€_-;_-@_-"/>
    <numFmt numFmtId="165" formatCode="_-* #,##0.00\ _€_-;\-* #,##0.00\ _€_-;_-* \-??\ _€_-;_-@_-"/>
    <numFmt numFmtId="166" formatCode="_-* #,##0.00_€_-;\-* #,##0.00_€_-;_-* &quot;-&quot;??_€_-;_-@_-"/>
    <numFmt numFmtId="167" formatCode="\ #,##0.00&quot; € &quot;;\-#,##0.00&quot; € &quot;;&quot; -&quot;#&quot; € &quot;;@\ "/>
    <numFmt numFmtId="168" formatCode="_-* #,##0.0\ _€_-;\-* #,##0.0\ _€_-;_-* &quot;-&quot;??\ _€_-;_-@_-"/>
    <numFmt numFmtId="174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color indexed="8"/>
      <name val="Calibri"/>
      <family val="2"/>
    </font>
    <font>
      <sz val="10"/>
      <color indexed="8"/>
      <name val="Times New Roman"/>
      <family val="1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sz val="10"/>
      <name val="Verdana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indexed="50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0"/>
      <name val="Verdana"/>
      <family val="2"/>
      <charset val="1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41">
    <xf numFmtId="0" fontId="0" fillId="0" borderId="0"/>
    <xf numFmtId="164" fontId="1" fillId="0" borderId="0" applyFont="0" applyFill="0" applyBorder="0" applyAlignment="0" applyProtection="0"/>
    <xf numFmtId="165" fontId="2" fillId="0" borderId="0" applyFill="0" applyBorder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2" fillId="0" borderId="0"/>
    <xf numFmtId="0" fontId="6" fillId="0" borderId="0"/>
    <xf numFmtId="0" fontId="10" fillId="0" borderId="3">
      <alignment vertical="top" wrapText="1"/>
    </xf>
    <xf numFmtId="0" fontId="11" fillId="0" borderId="3">
      <alignment wrapText="1"/>
    </xf>
    <xf numFmtId="0" fontId="9" fillId="0" borderId="3" applyNumberFormat="0">
      <alignment vertical="top" wrapText="1"/>
    </xf>
    <xf numFmtId="0" fontId="13" fillId="0" borderId="0" applyBorder="0">
      <alignment wrapText="1"/>
    </xf>
    <xf numFmtId="167" fontId="8" fillId="0" borderId="0" applyFill="0" applyBorder="0" applyAlignment="0" applyProtection="0"/>
    <xf numFmtId="2" fontId="12" fillId="0" borderId="3">
      <alignment wrapText="1"/>
    </xf>
    <xf numFmtId="49" fontId="8" fillId="0" borderId="0" applyBorder="0">
      <alignment horizontal="center" vertical="top"/>
    </xf>
    <xf numFmtId="49" fontId="7" fillId="0" borderId="3">
      <alignment horizontal="center" vertical="center"/>
    </xf>
    <xf numFmtId="49" fontId="10" fillId="0" borderId="3">
      <alignment horizontal="center" vertical="center"/>
    </xf>
    <xf numFmtId="49" fontId="11" fillId="0" borderId="3">
      <alignment horizontal="center" vertical="center"/>
    </xf>
    <xf numFmtId="4" fontId="8" fillId="0" borderId="0" applyBorder="0">
      <alignment vertical="top"/>
    </xf>
    <xf numFmtId="4" fontId="8" fillId="0" borderId="5">
      <alignment vertical="top"/>
    </xf>
    <xf numFmtId="0" fontId="8" fillId="0" borderId="3" applyNumberFormat="0">
      <alignment vertical="top" wrapText="1"/>
    </xf>
    <xf numFmtId="4" fontId="8" fillId="0" borderId="0" applyBorder="0">
      <alignment vertical="top"/>
    </xf>
    <xf numFmtId="4" fontId="8" fillId="0" borderId="2">
      <alignment horizontal="right" wrapText="1"/>
    </xf>
    <xf numFmtId="0" fontId="8" fillId="0" borderId="2">
      <alignment horizontal="right" wrapText="1"/>
    </xf>
    <xf numFmtId="4" fontId="7" fillId="0" borderId="3">
      <alignment horizontal="right" wrapText="1"/>
    </xf>
    <xf numFmtId="0" fontId="8" fillId="0" borderId="5" applyNumberFormat="0">
      <alignment horizontal="center" vertical="top"/>
    </xf>
    <xf numFmtId="0" fontId="16" fillId="0" borderId="0"/>
    <xf numFmtId="43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4" fontId="8" fillId="0" borderId="5">
      <alignment vertical="top"/>
    </xf>
    <xf numFmtId="4" fontId="8" fillId="0" borderId="5">
      <alignment vertical="top"/>
    </xf>
    <xf numFmtId="4" fontId="8" fillId="0" borderId="2">
      <alignment horizontal="right" wrapText="1"/>
    </xf>
    <xf numFmtId="4" fontId="8" fillId="0" borderId="0" applyBorder="0">
      <alignment vertical="top"/>
    </xf>
    <xf numFmtId="4" fontId="8" fillId="0" borderId="0" applyBorder="0">
      <alignment vertical="top"/>
    </xf>
    <xf numFmtId="4" fontId="8" fillId="0" borderId="5">
      <alignment vertical="top"/>
    </xf>
    <xf numFmtId="4" fontId="8" fillId="0" borderId="0" applyBorder="0">
      <alignment vertical="top"/>
    </xf>
    <xf numFmtId="4" fontId="21" fillId="0" borderId="0">
      <alignment horizontal="right" vertical="center"/>
    </xf>
    <xf numFmtId="174" fontId="20" fillId="0" borderId="0" applyFont="0" applyFill="0" applyBorder="0" applyAlignment="0" applyProtection="0"/>
  </cellStyleXfs>
  <cellXfs count="121">
    <xf numFmtId="0" fontId="0" fillId="0" borderId="0" xfId="0"/>
    <xf numFmtId="0" fontId="14" fillId="0" borderId="0" xfId="10" applyFont="1" applyProtection="1">
      <protection locked="0"/>
    </xf>
    <xf numFmtId="0" fontId="10" fillId="0" borderId="0" xfId="10" applyFont="1" applyProtection="1">
      <protection locked="0"/>
    </xf>
    <xf numFmtId="0" fontId="14" fillId="0" borderId="0" xfId="10" applyFont="1"/>
    <xf numFmtId="0" fontId="14" fillId="0" borderId="0" xfId="10" applyFont="1" applyAlignment="1">
      <alignment horizontal="center"/>
    </xf>
    <xf numFmtId="0" fontId="10" fillId="0" borderId="0" xfId="10" applyFont="1" applyAlignment="1">
      <alignment horizontal="center"/>
    </xf>
    <xf numFmtId="0" fontId="15" fillId="0" borderId="0" xfId="10" applyFont="1"/>
    <xf numFmtId="0" fontId="11" fillId="0" borderId="0" xfId="10" applyFont="1"/>
    <xf numFmtId="168" fontId="8" fillId="0" borderId="3" xfId="10" applyNumberFormat="1" applyFont="1" applyBorder="1" applyAlignment="1">
      <alignment horizontal="center"/>
    </xf>
    <xf numFmtId="164" fontId="8" fillId="0" borderId="3" xfId="10" applyNumberFormat="1" applyFont="1" applyBorder="1" applyAlignment="1">
      <alignment horizontal="center"/>
    </xf>
    <xf numFmtId="0" fontId="11" fillId="0" borderId="1" xfId="10" applyFont="1" applyBorder="1" applyAlignment="1">
      <alignment horizontal="right"/>
    </xf>
    <xf numFmtId="168" fontId="11" fillId="0" borderId="3" xfId="10" applyNumberFormat="1" applyFont="1" applyBorder="1" applyAlignment="1">
      <alignment horizontal="center"/>
    </xf>
    <xf numFmtId="168" fontId="11" fillId="0" borderId="0" xfId="10" applyNumberFormat="1" applyFont="1" applyAlignment="1">
      <alignment horizontal="center"/>
    </xf>
    <xf numFmtId="168" fontId="11" fillId="0" borderId="2" xfId="10" applyNumberFormat="1" applyFont="1" applyBorder="1" applyAlignment="1">
      <alignment horizontal="center"/>
    </xf>
    <xf numFmtId="0" fontId="11" fillId="0" borderId="0" xfId="10" applyFont="1" applyAlignment="1">
      <alignment horizontal="left"/>
    </xf>
    <xf numFmtId="0" fontId="8" fillId="0" borderId="7" xfId="10" applyFont="1" applyBorder="1" applyAlignment="1">
      <alignment horizontal="right"/>
    </xf>
    <xf numFmtId="0" fontId="8" fillId="0" borderId="4" xfId="10" applyFont="1" applyBorder="1" applyAlignment="1">
      <alignment horizontal="center"/>
    </xf>
    <xf numFmtId="0" fontId="8" fillId="0" borderId="2" xfId="10" applyFont="1" applyBorder="1" applyAlignment="1">
      <alignment horizontal="center"/>
    </xf>
    <xf numFmtId="0" fontId="11" fillId="0" borderId="7" xfId="10" applyFont="1" applyBorder="1" applyAlignment="1">
      <alignment horizontal="center"/>
    </xf>
    <xf numFmtId="168" fontId="8" fillId="0" borderId="2" xfId="10" applyNumberFormat="1" applyFont="1" applyBorder="1" applyAlignment="1">
      <alignment horizontal="center"/>
    </xf>
    <xf numFmtId="168" fontId="8" fillId="0" borderId="4" xfId="10" applyNumberFormat="1" applyFont="1" applyBorder="1" applyAlignment="1">
      <alignment horizontal="center"/>
    </xf>
    <xf numFmtId="164" fontId="8" fillId="0" borderId="4" xfId="10" applyNumberFormat="1" applyFont="1" applyBorder="1" applyAlignment="1">
      <alignment horizontal="center"/>
    </xf>
    <xf numFmtId="168" fontId="8" fillId="0" borderId="12" xfId="10" applyNumberFormat="1" applyFont="1" applyBorder="1" applyAlignment="1">
      <alignment horizontal="center"/>
    </xf>
    <xf numFmtId="0" fontId="19" fillId="0" borderId="12" xfId="0" applyFont="1" applyBorder="1"/>
    <xf numFmtId="0" fontId="19" fillId="0" borderId="10" xfId="0" quotePrefix="1" applyFont="1" applyBorder="1" applyAlignment="1">
      <alignment horizontal="center"/>
    </xf>
    <xf numFmtId="0" fontId="19" fillId="0" borderId="2" xfId="0" quotePrefix="1" applyFont="1" applyBorder="1" applyAlignment="1">
      <alignment horizontal="center"/>
    </xf>
    <xf numFmtId="4" fontId="11" fillId="0" borderId="0" xfId="10" applyNumberFormat="1" applyFont="1" applyAlignment="1" applyProtection="1">
      <alignment horizontal="center" vertical="top" wrapText="1"/>
      <protection locked="0"/>
    </xf>
    <xf numFmtId="0" fontId="0" fillId="0" borderId="0" xfId="0"/>
    <xf numFmtId="0" fontId="14" fillId="0" borderId="0" xfId="10" applyFont="1" applyProtection="1">
      <protection locked="0"/>
    </xf>
    <xf numFmtId="0" fontId="10" fillId="0" borderId="0" xfId="10" applyFont="1" applyProtection="1">
      <protection locked="0"/>
    </xf>
    <xf numFmtId="166" fontId="11" fillId="0" borderId="1" xfId="10" applyNumberFormat="1" applyFont="1" applyBorder="1" applyAlignment="1" applyProtection="1">
      <alignment vertical="center"/>
      <protection locked="0"/>
    </xf>
    <xf numFmtId="0" fontId="11" fillId="0" borderId="1" xfId="10" applyFont="1" applyBorder="1" applyAlignment="1">
      <alignment horizontal="right" vertical="center"/>
    </xf>
    <xf numFmtId="0" fontId="11" fillId="0" borderId="3" xfId="10" applyFont="1" applyBorder="1" applyAlignment="1">
      <alignment horizontal="justify"/>
    </xf>
    <xf numFmtId="0" fontId="8" fillId="0" borderId="3" xfId="10" applyFont="1" applyBorder="1" applyAlignment="1">
      <alignment horizontal="center"/>
    </xf>
    <xf numFmtId="1" fontId="8" fillId="0" borderId="3" xfId="10" applyNumberFormat="1" applyFont="1" applyBorder="1" applyAlignment="1">
      <alignment horizontal="center"/>
    </xf>
    <xf numFmtId="4" fontId="8" fillId="0" borderId="7" xfId="10" applyNumberFormat="1" applyFont="1" applyBorder="1" applyProtection="1">
      <protection locked="0"/>
    </xf>
    <xf numFmtId="4" fontId="8" fillId="0" borderId="3" xfId="10" applyNumberFormat="1" applyFont="1" applyBorder="1" applyProtection="1">
      <protection locked="0"/>
    </xf>
    <xf numFmtId="0" fontId="8" fillId="0" borderId="3" xfId="10" applyFont="1" applyBorder="1" applyAlignment="1">
      <alignment horizontal="right"/>
    </xf>
    <xf numFmtId="4" fontId="8" fillId="0" borderId="7" xfId="10" applyNumberFormat="1" applyFont="1" applyBorder="1" applyAlignment="1" applyProtection="1">
      <alignment vertical="center"/>
      <protection locked="0"/>
    </xf>
    <xf numFmtId="0" fontId="11" fillId="0" borderId="0" xfId="10" applyFont="1" applyAlignment="1">
      <alignment horizontal="center"/>
    </xf>
    <xf numFmtId="0" fontId="8" fillId="0" borderId="0" xfId="10" applyFont="1" applyProtection="1">
      <protection locked="0"/>
    </xf>
    <xf numFmtId="4" fontId="8" fillId="0" borderId="0" xfId="10" applyNumberFormat="1" applyFont="1" applyAlignment="1">
      <alignment horizontal="left"/>
    </xf>
    <xf numFmtId="0" fontId="11" fillId="0" borderId="1" xfId="10" applyFont="1" applyBorder="1" applyAlignment="1">
      <alignment horizontal="center"/>
    </xf>
    <xf numFmtId="0" fontId="11" fillId="0" borderId="6" xfId="10" applyFont="1" applyBorder="1" applyAlignment="1">
      <alignment horizontal="center"/>
    </xf>
    <xf numFmtId="4" fontId="11" fillId="0" borderId="1" xfId="10" applyNumberFormat="1" applyFont="1" applyBorder="1" applyAlignment="1">
      <alignment horizontal="center"/>
    </xf>
    <xf numFmtId="4" fontId="11" fillId="0" borderId="6" xfId="10" applyNumberFormat="1" applyFont="1" applyBorder="1" applyAlignment="1">
      <alignment horizontal="center"/>
    </xf>
    <xf numFmtId="4" fontId="11" fillId="0" borderId="14" xfId="10" applyNumberFormat="1" applyFont="1" applyBorder="1" applyProtection="1">
      <protection locked="0"/>
    </xf>
    <xf numFmtId="4" fontId="11" fillId="0" borderId="1" xfId="10" applyNumberFormat="1" applyFont="1" applyBorder="1" applyAlignment="1" applyProtection="1">
      <alignment horizontal="center"/>
      <protection locked="0"/>
    </xf>
    <xf numFmtId="4" fontId="8" fillId="0" borderId="3" xfId="10" applyNumberFormat="1" applyFont="1" applyBorder="1" applyAlignment="1">
      <alignment horizontal="center"/>
    </xf>
    <xf numFmtId="0" fontId="8" fillId="0" borderId="3" xfId="10" applyFont="1" applyBorder="1" applyAlignment="1">
      <alignment horizontal="justify"/>
    </xf>
    <xf numFmtId="0" fontId="8" fillId="0" borderId="0" xfId="10" applyFont="1" applyAlignment="1">
      <alignment horizontal="right"/>
    </xf>
    <xf numFmtId="0" fontId="11" fillId="0" borderId="3" xfId="10" applyFont="1" applyBorder="1" applyAlignment="1">
      <alignment horizontal="center"/>
    </xf>
    <xf numFmtId="164" fontId="11" fillId="0" borderId="3" xfId="10" applyNumberFormat="1" applyFont="1" applyBorder="1" applyAlignment="1">
      <alignment horizontal="center"/>
    </xf>
    <xf numFmtId="0" fontId="11" fillId="0" borderId="1" xfId="10" applyFont="1" applyBorder="1" applyAlignment="1">
      <alignment horizontal="justify"/>
    </xf>
    <xf numFmtId="0" fontId="8" fillId="0" borderId="1" xfId="10" applyFont="1" applyBorder="1" applyAlignment="1">
      <alignment horizontal="center"/>
    </xf>
    <xf numFmtId="4" fontId="8" fillId="0" borderId="1" xfId="10" applyNumberFormat="1" applyFont="1" applyBorder="1" applyAlignment="1">
      <alignment horizontal="center"/>
    </xf>
    <xf numFmtId="4" fontId="8" fillId="0" borderId="13" xfId="10" applyNumberFormat="1" applyFont="1" applyBorder="1" applyProtection="1">
      <protection locked="0"/>
    </xf>
    <xf numFmtId="4" fontId="8" fillId="0" borderId="1" xfId="10" applyNumberFormat="1" applyFont="1" applyBorder="1" applyProtection="1">
      <protection locked="0"/>
    </xf>
    <xf numFmtId="0" fontId="11" fillId="0" borderId="0" xfId="10" applyFont="1" applyAlignment="1">
      <alignment horizontal="center"/>
    </xf>
    <xf numFmtId="0" fontId="11" fillId="0" borderId="13" xfId="10" applyFont="1" applyBorder="1" applyAlignment="1">
      <alignment horizontal="center" vertical="center"/>
    </xf>
    <xf numFmtId="0" fontId="11" fillId="0" borderId="14" xfId="10" applyFont="1" applyBorder="1" applyAlignment="1">
      <alignment horizontal="center" vertical="center"/>
    </xf>
    <xf numFmtId="0" fontId="11" fillId="0" borderId="6" xfId="10" applyFont="1" applyBorder="1" applyAlignment="1">
      <alignment horizontal="center" vertical="center"/>
    </xf>
    <xf numFmtId="0" fontId="18" fillId="0" borderId="3" xfId="29" applyFont="1" applyBorder="1"/>
    <xf numFmtId="0" fontId="18" fillId="0" borderId="3" xfId="29" applyFont="1" applyBorder="1" applyAlignment="1">
      <alignment horizontal="center"/>
    </xf>
    <xf numFmtId="0" fontId="0" fillId="0" borderId="16" xfId="0" applyBorder="1" applyAlignment="1">
      <alignment horizontal="right" vertical="top" readingOrder="1"/>
    </xf>
    <xf numFmtId="0" fontId="0" fillId="0" borderId="17" xfId="0" applyBorder="1" applyAlignment="1">
      <alignment horizontal="right" vertical="top" readingOrder="1"/>
    </xf>
    <xf numFmtId="0" fontId="0" fillId="0" borderId="18" xfId="0" applyBorder="1" applyAlignment="1">
      <alignment horizontal="center"/>
    </xf>
    <xf numFmtId="164" fontId="0" fillId="0" borderId="19" xfId="0" applyNumberFormat="1" applyBorder="1" applyAlignment="1">
      <alignment horizontal="center" readingOrder="1"/>
    </xf>
    <xf numFmtId="164" fontId="0" fillId="0" borderId="0" xfId="30" applyNumberFormat="1" applyFont="1" applyFill="1" applyBorder="1" applyAlignment="1" applyProtection="1">
      <alignment horizontal="center" readingOrder="1"/>
    </xf>
    <xf numFmtId="164" fontId="0" fillId="0" borderId="19" xfId="30" applyNumberFormat="1" applyFont="1" applyFill="1" applyBorder="1" applyAlignment="1" applyProtection="1"/>
    <xf numFmtId="0" fontId="8" fillId="0" borderId="0" xfId="10" applyFont="1" applyBorder="1" applyAlignment="1">
      <alignment horizontal="right"/>
    </xf>
    <xf numFmtId="0" fontId="8" fillId="0" borderId="0" xfId="10" applyFont="1" applyBorder="1" applyAlignment="1">
      <alignment horizontal="justify"/>
    </xf>
    <xf numFmtId="0" fontId="8" fillId="0" borderId="0" xfId="10" applyFont="1" applyBorder="1" applyAlignment="1">
      <alignment horizontal="center"/>
    </xf>
    <xf numFmtId="168" fontId="8" fillId="0" borderId="5" xfId="10" applyNumberFormat="1" applyFont="1" applyBorder="1" applyAlignment="1">
      <alignment horizontal="center"/>
    </xf>
    <xf numFmtId="168" fontId="8" fillId="0" borderId="0" xfId="10" applyNumberFormat="1" applyFont="1" applyBorder="1" applyAlignment="1">
      <alignment horizontal="center"/>
    </xf>
    <xf numFmtId="164" fontId="8" fillId="0" borderId="0" xfId="10" applyNumberFormat="1" applyFont="1" applyBorder="1" applyAlignment="1">
      <alignment horizontal="center"/>
    </xf>
    <xf numFmtId="164" fontId="0" fillId="0" borderId="0" xfId="30" applyNumberFormat="1" applyFont="1" applyFill="1" applyBorder="1" applyAlignment="1" applyProtection="1">
      <alignment horizontal="center" vertical="center" readingOrder="1"/>
    </xf>
    <xf numFmtId="164" fontId="0" fillId="0" borderId="19" xfId="30" applyNumberFormat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168" fontId="11" fillId="0" borderId="0" xfId="10" applyNumberFormat="1" applyFont="1" applyBorder="1" applyAlignment="1">
      <alignment horizontal="center"/>
    </xf>
    <xf numFmtId="0" fontId="8" fillId="0" borderId="3" xfId="10" applyFont="1" applyBorder="1" applyAlignment="1">
      <alignment horizontal="left"/>
    </xf>
    <xf numFmtId="0" fontId="0" fillId="0" borderId="18" xfId="0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 readingOrder="1"/>
    </xf>
    <xf numFmtId="0" fontId="0" fillId="0" borderId="20" xfId="0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 readingOrder="1"/>
    </xf>
    <xf numFmtId="0" fontId="0" fillId="0" borderId="22" xfId="0" applyBorder="1" applyAlignment="1">
      <alignment horizontal="right" vertical="center" readingOrder="1"/>
    </xf>
    <xf numFmtId="0" fontId="0" fillId="0" borderId="16" xfId="0" applyBorder="1" applyAlignment="1">
      <alignment horizontal="right" vertical="center" readingOrder="1"/>
    </xf>
    <xf numFmtId="0" fontId="0" fillId="0" borderId="17" xfId="0" applyBorder="1" applyAlignment="1">
      <alignment horizontal="right" vertical="center" readingOrder="1"/>
    </xf>
    <xf numFmtId="0" fontId="18" fillId="0" borderId="18" xfId="0" applyFont="1" applyBorder="1" applyAlignment="1">
      <alignment vertical="center" readingOrder="1"/>
    </xf>
    <xf numFmtId="0" fontId="18" fillId="0" borderId="18" xfId="0" applyFont="1" applyBorder="1" applyAlignment="1">
      <alignment horizontal="center" vertical="center"/>
    </xf>
    <xf numFmtId="174" fontId="18" fillId="0" borderId="17" xfId="40" applyFont="1" applyFill="1" applyBorder="1" applyAlignment="1" applyProtection="1">
      <alignment horizontal="center" vertical="center"/>
    </xf>
    <xf numFmtId="164" fontId="18" fillId="0" borderId="19" xfId="0" applyNumberFormat="1" applyFont="1" applyBorder="1" applyAlignment="1">
      <alignment horizontal="center" vertical="center" readingOrder="1"/>
    </xf>
    <xf numFmtId="0" fontId="19" fillId="0" borderId="10" xfId="0" applyFont="1" applyBorder="1"/>
    <xf numFmtId="0" fontId="8" fillId="0" borderId="15" xfId="10" applyFont="1" applyBorder="1" applyAlignment="1">
      <alignment horizontal="center"/>
    </xf>
    <xf numFmtId="168" fontId="11" fillId="0" borderId="15" xfId="10" applyNumberFormat="1" applyFont="1" applyBorder="1" applyAlignment="1">
      <alignment horizontal="center"/>
    </xf>
    <xf numFmtId="0" fontId="8" fillId="0" borderId="7" xfId="10" applyFont="1" applyBorder="1" applyAlignment="1">
      <alignment horizontal="left"/>
    </xf>
    <xf numFmtId="0" fontId="8" fillId="0" borderId="7" xfId="10" applyFont="1" applyBorder="1" applyAlignment="1">
      <alignment horizontal="justify"/>
    </xf>
    <xf numFmtId="0" fontId="8" fillId="0" borderId="11" xfId="10" applyFont="1" applyBorder="1" applyAlignment="1">
      <alignment horizontal="justify"/>
    </xf>
    <xf numFmtId="0" fontId="8" fillId="0" borderId="8" xfId="10" applyFont="1" applyBorder="1" applyAlignment="1">
      <alignment horizontal="center"/>
    </xf>
    <xf numFmtId="168" fontId="8" fillId="0" borderId="8" xfId="10" applyNumberFormat="1" applyFont="1" applyBorder="1" applyAlignment="1">
      <alignment horizontal="center"/>
    </xf>
    <xf numFmtId="168" fontId="8" fillId="0" borderId="9" xfId="10" applyNumberFormat="1" applyFont="1" applyBorder="1" applyAlignment="1">
      <alignment horizontal="center"/>
    </xf>
    <xf numFmtId="0" fontId="11" fillId="0" borderId="7" xfId="10" applyFont="1" applyBorder="1" applyAlignment="1">
      <alignment horizontal="left"/>
    </xf>
    <xf numFmtId="0" fontId="11" fillId="0" borderId="0" xfId="10" applyFont="1" applyBorder="1" applyAlignment="1">
      <alignment horizontal="center"/>
    </xf>
    <xf numFmtId="168" fontId="11" fillId="0" borderId="5" xfId="10" applyNumberFormat="1" applyFont="1" applyBorder="1" applyAlignment="1">
      <alignment horizontal="center"/>
    </xf>
    <xf numFmtId="0" fontId="11" fillId="0" borderId="7" xfId="10" applyFont="1" applyBorder="1" applyAlignment="1">
      <alignment horizontal="justify"/>
    </xf>
    <xf numFmtId="0" fontId="11" fillId="0" borderId="10" xfId="10" applyFont="1" applyBorder="1" applyAlignment="1">
      <alignment horizontal="right" vertical="center"/>
    </xf>
    <xf numFmtId="0" fontId="11" fillId="0" borderId="15" xfId="10" applyFont="1" applyBorder="1" applyAlignment="1">
      <alignment horizontal="center" vertical="center"/>
    </xf>
    <xf numFmtId="0" fontId="11" fillId="0" borderId="0" xfId="10" applyFont="1" applyBorder="1" applyAlignment="1">
      <alignment horizontal="right"/>
    </xf>
    <xf numFmtId="0" fontId="11" fillId="0" borderId="11" xfId="10" applyFont="1" applyBorder="1" applyAlignment="1">
      <alignment horizontal="right" vertical="center"/>
    </xf>
    <xf numFmtId="0" fontId="11" fillId="0" borderId="8" xfId="10" applyFont="1" applyBorder="1" applyAlignment="1">
      <alignment horizontal="center" vertical="center"/>
    </xf>
    <xf numFmtId="166" fontId="11" fillId="0" borderId="2" xfId="10" applyNumberFormat="1" applyFont="1" applyBorder="1" applyAlignment="1" applyProtection="1">
      <alignment vertical="center"/>
      <protection locked="0"/>
    </xf>
    <xf numFmtId="166" fontId="11" fillId="0" borderId="4" xfId="10" applyNumberFormat="1" applyFont="1" applyBorder="1" applyAlignment="1" applyProtection="1">
      <alignment vertical="center"/>
      <protection locked="0"/>
    </xf>
    <xf numFmtId="9" fontId="11" fillId="0" borderId="0" xfId="31" applyFont="1" applyBorder="1" applyAlignment="1">
      <alignment horizontal="center"/>
    </xf>
    <xf numFmtId="164" fontId="0" fillId="0" borderId="8" xfId="30" applyNumberFormat="1" applyFont="1" applyFill="1" applyBorder="1" applyAlignment="1" applyProtection="1">
      <alignment horizontal="center" vertical="center" readingOrder="1"/>
    </xf>
    <xf numFmtId="164" fontId="0" fillId="0" borderId="21" xfId="30" applyNumberFormat="1" applyFont="1" applyFill="1" applyBorder="1" applyAlignment="1" applyProtection="1">
      <alignment vertical="center"/>
    </xf>
    <xf numFmtId="0" fontId="8" fillId="0" borderId="4" xfId="10" applyFont="1" applyBorder="1" applyAlignment="1">
      <alignment horizontal="justify"/>
    </xf>
    <xf numFmtId="164" fontId="8" fillId="0" borderId="2" xfId="10" applyNumberFormat="1" applyFont="1" applyBorder="1" applyAlignment="1">
      <alignment horizontal="center"/>
    </xf>
    <xf numFmtId="0" fontId="8" fillId="0" borderId="4" xfId="10" applyFont="1" applyBorder="1" applyAlignment="1">
      <alignment horizontal="right"/>
    </xf>
    <xf numFmtId="0" fontId="8" fillId="0" borderId="7" xfId="10" applyFont="1" applyBorder="1" applyAlignment="1">
      <alignment horizontal="center"/>
    </xf>
    <xf numFmtId="0" fontId="14" fillId="0" borderId="0" xfId="10" applyFont="1" applyBorder="1" applyProtection="1">
      <protection locked="0"/>
    </xf>
    <xf numFmtId="0" fontId="11" fillId="0" borderId="0" xfId="10" applyFont="1" applyBorder="1" applyAlignment="1">
      <alignment horizontal="center"/>
    </xf>
  </cellXfs>
  <cellStyles count="41">
    <cellStyle name="chap2" xfId="11" xr:uid="{00000000-0005-0000-0000-000000000000}"/>
    <cellStyle name="chap3" xfId="12" xr:uid="{00000000-0005-0000-0000-000001000000}"/>
    <cellStyle name="chapitre" xfId="13" xr:uid="{00000000-0005-0000-0000-000002000000}"/>
    <cellStyle name="descript" xfId="14" xr:uid="{00000000-0005-0000-0000-000003000000}"/>
    <cellStyle name="Euro" xfId="15" xr:uid="{00000000-0005-0000-0000-000004000000}"/>
    <cellStyle name="Excel Built-in Normal 1" xfId="29" xr:uid="{00000000-0005-0000-0000-000005000000}"/>
    <cellStyle name="lig_blanche" xfId="16" xr:uid="{00000000-0005-0000-0000-000006000000}"/>
    <cellStyle name="Milliers" xfId="30" builtinId="3"/>
    <cellStyle name="Milliers 2" xfId="1" xr:uid="{00000000-0005-0000-0000-000008000000}"/>
    <cellStyle name="Milliers 2 2" xfId="2" xr:uid="{00000000-0005-0000-0000-000009000000}"/>
    <cellStyle name="Milliers 3" xfId="40" xr:uid="{CAF477F2-BC7C-4AC3-9E9F-F9984BA71251}"/>
    <cellStyle name="Nb2dec" xfId="39" xr:uid="{8D5F5A59-11C2-4D36-B185-076D5DD9D5A5}"/>
    <cellStyle name="Normal" xfId="0" builtinId="0"/>
    <cellStyle name="Normal 2" xfId="3" xr:uid="{00000000-0005-0000-0000-00000B000000}"/>
    <cellStyle name="Normal 2 2" xfId="4" xr:uid="{00000000-0005-0000-0000-00000C000000}"/>
    <cellStyle name="Normal 3" xfId="5" xr:uid="{00000000-0005-0000-0000-00000D000000}"/>
    <cellStyle name="Normal 3 2" xfId="6" xr:uid="{00000000-0005-0000-0000-00000E000000}"/>
    <cellStyle name="Normal 4" xfId="7" xr:uid="{00000000-0005-0000-0000-00000F000000}"/>
    <cellStyle name="Normal 4 2" xfId="8" xr:uid="{00000000-0005-0000-0000-000010000000}"/>
    <cellStyle name="Normal 5" xfId="9" xr:uid="{00000000-0005-0000-0000-000011000000}"/>
    <cellStyle name="Normal 6" xfId="10" xr:uid="{00000000-0005-0000-0000-000012000000}"/>
    <cellStyle name="numero" xfId="17" xr:uid="{00000000-0005-0000-0000-000013000000}"/>
    <cellStyle name="numerochap" xfId="18" xr:uid="{00000000-0005-0000-0000-000014000000}"/>
    <cellStyle name="numerochap2" xfId="19" xr:uid="{00000000-0005-0000-0000-000015000000}"/>
    <cellStyle name="numerochap3" xfId="20" xr:uid="{00000000-0005-0000-0000-000016000000}"/>
    <cellStyle name="Pourcentage" xfId="31" builtinId="5"/>
    <cellStyle name="pu" xfId="21" xr:uid="{00000000-0005-0000-0000-000018000000}"/>
    <cellStyle name="pu 2" xfId="36" xr:uid="{3F7F14A5-0476-4A2A-A945-22715CE654F9}"/>
    <cellStyle name="pu 6" xfId="38" xr:uid="{B0258C4D-5D20-4736-A6A1-98885E8F19F7}"/>
    <cellStyle name="qte" xfId="22" xr:uid="{00000000-0005-0000-0000-000019000000}"/>
    <cellStyle name="qte 10" xfId="33" xr:uid="{1F77E289-0257-4ADD-B0AE-BB922901F23B}"/>
    <cellStyle name="qte 12" xfId="37" xr:uid="{B869DA2D-079E-4F94-B296-948D4C127A20}"/>
    <cellStyle name="qte 2" xfId="32" xr:uid="{C0E8BD96-82D6-4809-BB14-185CEE813736}"/>
    <cellStyle name="titre 2" xfId="23" xr:uid="{00000000-0005-0000-0000-00001A000000}"/>
    <cellStyle name="total 2" xfId="24" xr:uid="{00000000-0005-0000-0000-00001B000000}"/>
    <cellStyle name="total 6" xfId="35" xr:uid="{A9EC1A86-54B8-4117-80B1-E0B98D53CD9D}"/>
    <cellStyle name="totchap2" xfId="25" xr:uid="{00000000-0005-0000-0000-00001C000000}"/>
    <cellStyle name="totchap2 8" xfId="34" xr:uid="{F2490B92-52C9-4575-9D6C-D600167EC8CC}"/>
    <cellStyle name="totchap3" xfId="26" xr:uid="{00000000-0005-0000-0000-00001D000000}"/>
    <cellStyle name="TTC" xfId="27" xr:uid="{00000000-0005-0000-0000-00001E000000}"/>
    <cellStyle name="unite" xfId="28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2" name="Text Box -1017">
          <a:extLst>
            <a:ext uri="{FF2B5EF4-FFF2-40B4-BE49-F238E27FC236}">
              <a16:creationId xmlns:a16="http://schemas.microsoft.com/office/drawing/2014/main" id="{964E313B-7D79-4AFD-A915-6B36124FA4B6}"/>
            </a:ext>
          </a:extLst>
        </xdr:cNvPr>
        <xdr:cNvSpPr txBox="1">
          <a:spLocks noChangeArrowheads="1"/>
        </xdr:cNvSpPr>
      </xdr:nvSpPr>
      <xdr:spPr bwMode="auto">
        <a:xfrm>
          <a:off x="91059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2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LOT 02</a:t>
          </a:r>
        </a:p>
        <a:p>
          <a:pPr algn="l" rtl="0">
            <a:defRPr sz="1000"/>
          </a:pPr>
          <a:endParaRPr lang="fr-FR" sz="2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3" name="Text Box -1013">
          <a:extLst>
            <a:ext uri="{FF2B5EF4-FFF2-40B4-BE49-F238E27FC236}">
              <a16:creationId xmlns:a16="http://schemas.microsoft.com/office/drawing/2014/main" id="{99A1E05E-0C97-4CE1-8176-CAE0E31F270A}"/>
            </a:ext>
          </a:extLst>
        </xdr:cNvPr>
        <xdr:cNvSpPr txBox="1">
          <a:spLocks noChangeArrowheads="1"/>
        </xdr:cNvSpPr>
      </xdr:nvSpPr>
      <xdr:spPr bwMode="auto">
        <a:xfrm>
          <a:off x="91059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2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LOT 02</a:t>
          </a:r>
        </a:p>
        <a:p>
          <a:pPr algn="l" rtl="0">
            <a:defRPr sz="1000"/>
          </a:pPr>
          <a:endParaRPr lang="fr-FR" sz="2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4" name="Text Box -1011">
          <a:extLst>
            <a:ext uri="{FF2B5EF4-FFF2-40B4-BE49-F238E27FC236}">
              <a16:creationId xmlns:a16="http://schemas.microsoft.com/office/drawing/2014/main" id="{BA4E4E4A-C16F-4926-83A9-5F290E0F42F6}"/>
            </a:ext>
          </a:extLst>
        </xdr:cNvPr>
        <xdr:cNvSpPr txBox="1">
          <a:spLocks noChangeArrowheads="1"/>
        </xdr:cNvSpPr>
      </xdr:nvSpPr>
      <xdr:spPr bwMode="auto">
        <a:xfrm>
          <a:off x="91059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2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LOT 02</a:t>
          </a:r>
        </a:p>
        <a:p>
          <a:pPr algn="l" rtl="0">
            <a:defRPr sz="1000"/>
          </a:pPr>
          <a:endParaRPr lang="fr-FR" sz="2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5" name="Text Box -1004">
          <a:extLst>
            <a:ext uri="{FF2B5EF4-FFF2-40B4-BE49-F238E27FC236}">
              <a16:creationId xmlns:a16="http://schemas.microsoft.com/office/drawing/2014/main" id="{ACC046E6-FF8E-49C6-B6A6-A2AA937DB687}"/>
            </a:ext>
          </a:extLst>
        </xdr:cNvPr>
        <xdr:cNvSpPr txBox="1">
          <a:spLocks noChangeArrowheads="1"/>
        </xdr:cNvSpPr>
      </xdr:nvSpPr>
      <xdr:spPr bwMode="auto">
        <a:xfrm>
          <a:off x="91059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2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LOT 02</a:t>
          </a:r>
        </a:p>
        <a:p>
          <a:pPr algn="l" rtl="0">
            <a:defRPr sz="1000"/>
          </a:pPr>
          <a:endParaRPr lang="fr-FR" sz="2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6" name="Text Box 13">
          <a:extLst>
            <a:ext uri="{FF2B5EF4-FFF2-40B4-BE49-F238E27FC236}">
              <a16:creationId xmlns:a16="http://schemas.microsoft.com/office/drawing/2014/main" id="{1C62FE3C-D013-4FC9-9FF7-8FE429BFAB7C}"/>
            </a:ext>
          </a:extLst>
        </xdr:cNvPr>
        <xdr:cNvSpPr txBox="1">
          <a:spLocks noChangeArrowheads="1"/>
        </xdr:cNvSpPr>
      </xdr:nvSpPr>
      <xdr:spPr bwMode="auto">
        <a:xfrm>
          <a:off x="91059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/>
        <a:lstStyle/>
        <a:p>
          <a:pPr algn="l" rtl="0">
            <a:defRPr sz="1000"/>
          </a:pPr>
          <a:r>
            <a:rPr lang="fr-FR" sz="2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LOT 02</a:t>
          </a:r>
        </a:p>
        <a:p>
          <a:pPr algn="l" rtl="0">
            <a:defRPr sz="1000"/>
          </a:pPr>
          <a:endParaRPr lang="fr-FR" sz="2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7" name="Text Box 13">
          <a:extLst>
            <a:ext uri="{FF2B5EF4-FFF2-40B4-BE49-F238E27FC236}">
              <a16:creationId xmlns:a16="http://schemas.microsoft.com/office/drawing/2014/main" id="{C276D6FA-4444-4491-9052-430BEE0D3213}"/>
            </a:ext>
          </a:extLst>
        </xdr:cNvPr>
        <xdr:cNvSpPr txBox="1">
          <a:spLocks noChangeArrowheads="1"/>
        </xdr:cNvSpPr>
      </xdr:nvSpPr>
      <xdr:spPr bwMode="auto">
        <a:xfrm>
          <a:off x="91059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/>
        <a:lstStyle/>
        <a:p>
          <a:pPr algn="l" rtl="0">
            <a:defRPr sz="1000"/>
          </a:pPr>
          <a:r>
            <a:rPr lang="fr-FR" sz="2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LOT 02</a:t>
          </a:r>
        </a:p>
        <a:p>
          <a:pPr algn="l" rtl="0">
            <a:defRPr sz="1000"/>
          </a:pPr>
          <a:endParaRPr lang="fr-FR" sz="2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8" name="Text Box 13">
          <a:extLst>
            <a:ext uri="{FF2B5EF4-FFF2-40B4-BE49-F238E27FC236}">
              <a16:creationId xmlns:a16="http://schemas.microsoft.com/office/drawing/2014/main" id="{841BCD87-70F0-4990-87F6-72114448FC87}"/>
            </a:ext>
          </a:extLst>
        </xdr:cNvPr>
        <xdr:cNvSpPr txBox="1">
          <a:spLocks noChangeArrowheads="1"/>
        </xdr:cNvSpPr>
      </xdr:nvSpPr>
      <xdr:spPr bwMode="auto">
        <a:xfrm>
          <a:off x="91059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/>
        <a:lstStyle/>
        <a:p>
          <a:pPr algn="l" rtl="0">
            <a:defRPr sz="1000"/>
          </a:pPr>
          <a:r>
            <a:rPr lang="fr-FR" sz="2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LOT 02</a:t>
          </a:r>
        </a:p>
        <a:p>
          <a:pPr algn="l" rtl="0">
            <a:defRPr sz="1000"/>
          </a:pPr>
          <a:endParaRPr lang="fr-FR" sz="2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9" name="Text Box 13">
          <a:extLst>
            <a:ext uri="{FF2B5EF4-FFF2-40B4-BE49-F238E27FC236}">
              <a16:creationId xmlns:a16="http://schemas.microsoft.com/office/drawing/2014/main" id="{64FDCC9B-5E7A-4E2A-8B7F-5C2F5A61082B}"/>
            </a:ext>
          </a:extLst>
        </xdr:cNvPr>
        <xdr:cNvSpPr txBox="1">
          <a:spLocks noChangeArrowheads="1"/>
        </xdr:cNvSpPr>
      </xdr:nvSpPr>
      <xdr:spPr bwMode="auto">
        <a:xfrm>
          <a:off x="91059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/>
        <a:lstStyle/>
        <a:p>
          <a:pPr algn="l" rtl="0">
            <a:defRPr sz="1000"/>
          </a:pPr>
          <a:r>
            <a:rPr lang="fr-FR" sz="2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LOT 02</a:t>
          </a:r>
        </a:p>
        <a:p>
          <a:pPr algn="l" rtl="0">
            <a:defRPr sz="1000"/>
          </a:pPr>
          <a:endParaRPr lang="fr-FR" sz="2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10" name="Text Box 13">
          <a:extLst>
            <a:ext uri="{FF2B5EF4-FFF2-40B4-BE49-F238E27FC236}">
              <a16:creationId xmlns:a16="http://schemas.microsoft.com/office/drawing/2014/main" id="{AED0AA88-268F-49C6-8036-27EF19D3E9EE}"/>
            </a:ext>
          </a:extLst>
        </xdr:cNvPr>
        <xdr:cNvSpPr txBox="1">
          <a:spLocks noChangeArrowheads="1"/>
        </xdr:cNvSpPr>
      </xdr:nvSpPr>
      <xdr:spPr bwMode="auto">
        <a:xfrm>
          <a:off x="91059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/>
        <a:lstStyle/>
        <a:p>
          <a:pPr algn="l" rtl="0">
            <a:defRPr sz="1000"/>
          </a:pPr>
          <a:r>
            <a:rPr lang="fr-FR" sz="2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LOT 02</a:t>
          </a:r>
        </a:p>
        <a:p>
          <a:pPr algn="l" rtl="0">
            <a:defRPr sz="1000"/>
          </a:pPr>
          <a:endParaRPr lang="fr-FR" sz="2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11" name="Text Box -984">
          <a:extLst>
            <a:ext uri="{FF2B5EF4-FFF2-40B4-BE49-F238E27FC236}">
              <a16:creationId xmlns:a16="http://schemas.microsoft.com/office/drawing/2014/main" id="{7EE46E67-2BD2-4638-A7E2-730353C4AD23}"/>
            </a:ext>
          </a:extLst>
        </xdr:cNvPr>
        <xdr:cNvSpPr txBox="1">
          <a:spLocks noChangeArrowheads="1"/>
        </xdr:cNvSpPr>
      </xdr:nvSpPr>
      <xdr:spPr bwMode="auto">
        <a:xfrm>
          <a:off x="91059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2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LOT 02</a:t>
          </a:r>
        </a:p>
        <a:p>
          <a:pPr algn="l" rtl="0">
            <a:defRPr sz="1000"/>
          </a:pPr>
          <a:endParaRPr lang="fr-FR" sz="2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12" name="Text Box 13">
          <a:extLst>
            <a:ext uri="{FF2B5EF4-FFF2-40B4-BE49-F238E27FC236}">
              <a16:creationId xmlns:a16="http://schemas.microsoft.com/office/drawing/2014/main" id="{E4BDBFC9-7E75-4262-8891-A933ED3065C0}"/>
            </a:ext>
          </a:extLst>
        </xdr:cNvPr>
        <xdr:cNvSpPr txBox="1">
          <a:spLocks noChangeArrowheads="1"/>
        </xdr:cNvSpPr>
      </xdr:nvSpPr>
      <xdr:spPr bwMode="auto">
        <a:xfrm>
          <a:off x="91059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/>
        <a:lstStyle/>
        <a:p>
          <a:pPr algn="l" rtl="0">
            <a:defRPr sz="1000"/>
          </a:pPr>
          <a:r>
            <a:rPr lang="fr-FR" sz="2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LOT 02</a:t>
          </a:r>
        </a:p>
        <a:p>
          <a:pPr algn="l" rtl="0">
            <a:defRPr sz="1000"/>
          </a:pPr>
          <a:endParaRPr lang="fr-FR" sz="2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13" name="Text Box -980">
          <a:extLst>
            <a:ext uri="{FF2B5EF4-FFF2-40B4-BE49-F238E27FC236}">
              <a16:creationId xmlns:a16="http://schemas.microsoft.com/office/drawing/2014/main" id="{494824CE-72FF-4A89-BC76-CBB8811F2676}"/>
            </a:ext>
          </a:extLst>
        </xdr:cNvPr>
        <xdr:cNvSpPr txBox="1">
          <a:spLocks noChangeArrowheads="1"/>
        </xdr:cNvSpPr>
      </xdr:nvSpPr>
      <xdr:spPr bwMode="auto">
        <a:xfrm>
          <a:off x="91059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2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LOT 02</a:t>
          </a:r>
        </a:p>
        <a:p>
          <a:pPr algn="l" rtl="0">
            <a:defRPr sz="1000"/>
          </a:pPr>
          <a:endParaRPr lang="fr-FR" sz="24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C778942-81E3-41C6-A3E1-912431AD5B35}"/>
            </a:ext>
          </a:extLst>
        </xdr:cNvPr>
        <xdr:cNvSpPr txBox="1">
          <a:spLocks noChangeArrowheads="1"/>
        </xdr:cNvSpPr>
      </xdr:nvSpPr>
      <xdr:spPr bwMode="auto">
        <a:xfrm>
          <a:off x="91059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2400" b="0" i="0" strike="noStrike">
              <a:solidFill>
                <a:srgbClr val="000000"/>
              </a:solidFill>
              <a:latin typeface="Arial"/>
              <a:cs typeface="Arial"/>
            </a:rPr>
            <a:t>LOT 02</a:t>
          </a:r>
        </a:p>
        <a:p>
          <a:pPr algn="l" rtl="0">
            <a:defRPr sz="1000"/>
          </a:pPr>
          <a:endParaRPr lang="fr-FR" sz="24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B4E49-17E9-4A8D-8B5E-6EE084C7BA95}">
  <sheetPr>
    <pageSetUpPr fitToPage="1"/>
  </sheetPr>
  <dimension ref="A1:F375"/>
  <sheetViews>
    <sheetView tabSelected="1" view="pageBreakPreview" topLeftCell="A206" zoomScaleNormal="100" zoomScaleSheetLayoutView="100" workbookViewId="0">
      <selection activeCell="E229" sqref="E229"/>
    </sheetView>
  </sheetViews>
  <sheetFormatPr baseColWidth="10" defaultColWidth="14.140625" defaultRowHeight="15" x14ac:dyDescent="0.25"/>
  <cols>
    <col min="1" max="1" width="10.5703125" style="5" customWidth="1"/>
    <col min="2" max="2" width="52.140625" style="3" customWidth="1"/>
    <col min="3" max="3" width="6" style="4" customWidth="1"/>
    <col min="4" max="4" width="12.7109375" style="4" customWidth="1"/>
    <col min="5" max="5" width="13.7109375" style="4" customWidth="1"/>
    <col min="6" max="6" width="18.7109375" style="4" customWidth="1"/>
    <col min="7" max="240" width="14.140625" style="1"/>
    <col min="241" max="241" width="8.42578125" style="1" customWidth="1"/>
    <col min="242" max="242" width="36.140625" style="1" customWidth="1"/>
    <col min="243" max="243" width="6" style="1" customWidth="1"/>
    <col min="244" max="244" width="6.85546875" style="1" customWidth="1"/>
    <col min="245" max="245" width="10" style="1" customWidth="1"/>
    <col min="246" max="246" width="12.7109375" style="1" bestFit="1" customWidth="1"/>
    <col min="247" max="247" width="6.85546875" style="1" customWidth="1"/>
    <col min="248" max="248" width="10" style="1" customWidth="1"/>
    <col min="249" max="249" width="12.28515625" style="1" customWidth="1"/>
    <col min="250" max="250" width="6.85546875" style="1" customWidth="1"/>
    <col min="251" max="251" width="10" style="1" customWidth="1"/>
    <col min="252" max="252" width="12.28515625" style="1" customWidth="1"/>
    <col min="253" max="253" width="6.85546875" style="1" customWidth="1"/>
    <col min="254" max="254" width="10" style="1" customWidth="1"/>
    <col min="255" max="255" width="12.28515625" style="1" customWidth="1"/>
    <col min="256" max="496" width="14.140625" style="1"/>
    <col min="497" max="497" width="8.42578125" style="1" customWidth="1"/>
    <col min="498" max="498" width="36.140625" style="1" customWidth="1"/>
    <col min="499" max="499" width="6" style="1" customWidth="1"/>
    <col min="500" max="500" width="6.85546875" style="1" customWidth="1"/>
    <col min="501" max="501" width="10" style="1" customWidth="1"/>
    <col min="502" max="502" width="12.7109375" style="1" bestFit="1" customWidth="1"/>
    <col min="503" max="503" width="6.85546875" style="1" customWidth="1"/>
    <col min="504" max="504" width="10" style="1" customWidth="1"/>
    <col min="505" max="505" width="12.28515625" style="1" customWidth="1"/>
    <col min="506" max="506" width="6.85546875" style="1" customWidth="1"/>
    <col min="507" max="507" width="10" style="1" customWidth="1"/>
    <col min="508" max="508" width="12.28515625" style="1" customWidth="1"/>
    <col min="509" max="509" width="6.85546875" style="1" customWidth="1"/>
    <col min="510" max="510" width="10" style="1" customWidth="1"/>
    <col min="511" max="511" width="12.28515625" style="1" customWidth="1"/>
    <col min="512" max="752" width="14.140625" style="1"/>
    <col min="753" max="753" width="8.42578125" style="1" customWidth="1"/>
    <col min="754" max="754" width="36.140625" style="1" customWidth="1"/>
    <col min="755" max="755" width="6" style="1" customWidth="1"/>
    <col min="756" max="756" width="6.85546875" style="1" customWidth="1"/>
    <col min="757" max="757" width="10" style="1" customWidth="1"/>
    <col min="758" max="758" width="12.7109375" style="1" bestFit="1" customWidth="1"/>
    <col min="759" max="759" width="6.85546875" style="1" customWidth="1"/>
    <col min="760" max="760" width="10" style="1" customWidth="1"/>
    <col min="761" max="761" width="12.28515625" style="1" customWidth="1"/>
    <col min="762" max="762" width="6.85546875" style="1" customWidth="1"/>
    <col min="763" max="763" width="10" style="1" customWidth="1"/>
    <col min="764" max="764" width="12.28515625" style="1" customWidth="1"/>
    <col min="765" max="765" width="6.85546875" style="1" customWidth="1"/>
    <col min="766" max="766" width="10" style="1" customWidth="1"/>
    <col min="767" max="767" width="12.28515625" style="1" customWidth="1"/>
    <col min="768" max="1008" width="14.140625" style="1"/>
    <col min="1009" max="1009" width="8.42578125" style="1" customWidth="1"/>
    <col min="1010" max="1010" width="36.140625" style="1" customWidth="1"/>
    <col min="1011" max="1011" width="6" style="1" customWidth="1"/>
    <col min="1012" max="1012" width="6.85546875" style="1" customWidth="1"/>
    <col min="1013" max="1013" width="10" style="1" customWidth="1"/>
    <col min="1014" max="1014" width="12.7109375" style="1" bestFit="1" customWidth="1"/>
    <col min="1015" max="1015" width="6.85546875" style="1" customWidth="1"/>
    <col min="1016" max="1016" width="10" style="1" customWidth="1"/>
    <col min="1017" max="1017" width="12.28515625" style="1" customWidth="1"/>
    <col min="1018" max="1018" width="6.85546875" style="1" customWidth="1"/>
    <col min="1019" max="1019" width="10" style="1" customWidth="1"/>
    <col min="1020" max="1020" width="12.28515625" style="1" customWidth="1"/>
    <col min="1021" max="1021" width="6.85546875" style="1" customWidth="1"/>
    <col min="1022" max="1022" width="10" style="1" customWidth="1"/>
    <col min="1023" max="1023" width="12.28515625" style="1" customWidth="1"/>
    <col min="1024" max="1264" width="14.140625" style="1"/>
    <col min="1265" max="1265" width="8.42578125" style="1" customWidth="1"/>
    <col min="1266" max="1266" width="36.140625" style="1" customWidth="1"/>
    <col min="1267" max="1267" width="6" style="1" customWidth="1"/>
    <col min="1268" max="1268" width="6.85546875" style="1" customWidth="1"/>
    <col min="1269" max="1269" width="10" style="1" customWidth="1"/>
    <col min="1270" max="1270" width="12.7109375" style="1" bestFit="1" customWidth="1"/>
    <col min="1271" max="1271" width="6.85546875" style="1" customWidth="1"/>
    <col min="1272" max="1272" width="10" style="1" customWidth="1"/>
    <col min="1273" max="1273" width="12.28515625" style="1" customWidth="1"/>
    <col min="1274" max="1274" width="6.85546875" style="1" customWidth="1"/>
    <col min="1275" max="1275" width="10" style="1" customWidth="1"/>
    <col min="1276" max="1276" width="12.28515625" style="1" customWidth="1"/>
    <col min="1277" max="1277" width="6.85546875" style="1" customWidth="1"/>
    <col min="1278" max="1278" width="10" style="1" customWidth="1"/>
    <col min="1279" max="1279" width="12.28515625" style="1" customWidth="1"/>
    <col min="1280" max="1520" width="14.140625" style="1"/>
    <col min="1521" max="1521" width="8.42578125" style="1" customWidth="1"/>
    <col min="1522" max="1522" width="36.140625" style="1" customWidth="1"/>
    <col min="1523" max="1523" width="6" style="1" customWidth="1"/>
    <col min="1524" max="1524" width="6.85546875" style="1" customWidth="1"/>
    <col min="1525" max="1525" width="10" style="1" customWidth="1"/>
    <col min="1526" max="1526" width="12.7109375" style="1" bestFit="1" customWidth="1"/>
    <col min="1527" max="1527" width="6.85546875" style="1" customWidth="1"/>
    <col min="1528" max="1528" width="10" style="1" customWidth="1"/>
    <col min="1529" max="1529" width="12.28515625" style="1" customWidth="1"/>
    <col min="1530" max="1530" width="6.85546875" style="1" customWidth="1"/>
    <col min="1531" max="1531" width="10" style="1" customWidth="1"/>
    <col min="1532" max="1532" width="12.28515625" style="1" customWidth="1"/>
    <col min="1533" max="1533" width="6.85546875" style="1" customWidth="1"/>
    <col min="1534" max="1534" width="10" style="1" customWidth="1"/>
    <col min="1535" max="1535" width="12.28515625" style="1" customWidth="1"/>
    <col min="1536" max="1776" width="14.140625" style="1"/>
    <col min="1777" max="1777" width="8.42578125" style="1" customWidth="1"/>
    <col min="1778" max="1778" width="36.140625" style="1" customWidth="1"/>
    <col min="1779" max="1779" width="6" style="1" customWidth="1"/>
    <col min="1780" max="1780" width="6.85546875" style="1" customWidth="1"/>
    <col min="1781" max="1781" width="10" style="1" customWidth="1"/>
    <col min="1782" max="1782" width="12.7109375" style="1" bestFit="1" customWidth="1"/>
    <col min="1783" max="1783" width="6.85546875" style="1" customWidth="1"/>
    <col min="1784" max="1784" width="10" style="1" customWidth="1"/>
    <col min="1785" max="1785" width="12.28515625" style="1" customWidth="1"/>
    <col min="1786" max="1786" width="6.85546875" style="1" customWidth="1"/>
    <col min="1787" max="1787" width="10" style="1" customWidth="1"/>
    <col min="1788" max="1788" width="12.28515625" style="1" customWidth="1"/>
    <col min="1789" max="1789" width="6.85546875" style="1" customWidth="1"/>
    <col min="1790" max="1790" width="10" style="1" customWidth="1"/>
    <col min="1791" max="1791" width="12.28515625" style="1" customWidth="1"/>
    <col min="1792" max="2032" width="14.140625" style="1"/>
    <col min="2033" max="2033" width="8.42578125" style="1" customWidth="1"/>
    <col min="2034" max="2034" width="36.140625" style="1" customWidth="1"/>
    <col min="2035" max="2035" width="6" style="1" customWidth="1"/>
    <col min="2036" max="2036" width="6.85546875" style="1" customWidth="1"/>
    <col min="2037" max="2037" width="10" style="1" customWidth="1"/>
    <col min="2038" max="2038" width="12.7109375" style="1" bestFit="1" customWidth="1"/>
    <col min="2039" max="2039" width="6.85546875" style="1" customWidth="1"/>
    <col min="2040" max="2040" width="10" style="1" customWidth="1"/>
    <col min="2041" max="2041" width="12.28515625" style="1" customWidth="1"/>
    <col min="2042" max="2042" width="6.85546875" style="1" customWidth="1"/>
    <col min="2043" max="2043" width="10" style="1" customWidth="1"/>
    <col min="2044" max="2044" width="12.28515625" style="1" customWidth="1"/>
    <col min="2045" max="2045" width="6.85546875" style="1" customWidth="1"/>
    <col min="2046" max="2046" width="10" style="1" customWidth="1"/>
    <col min="2047" max="2047" width="12.28515625" style="1" customWidth="1"/>
    <col min="2048" max="2288" width="14.140625" style="1"/>
    <col min="2289" max="2289" width="8.42578125" style="1" customWidth="1"/>
    <col min="2290" max="2290" width="36.140625" style="1" customWidth="1"/>
    <col min="2291" max="2291" width="6" style="1" customWidth="1"/>
    <col min="2292" max="2292" width="6.85546875" style="1" customWidth="1"/>
    <col min="2293" max="2293" width="10" style="1" customWidth="1"/>
    <col min="2294" max="2294" width="12.7109375" style="1" bestFit="1" customWidth="1"/>
    <col min="2295" max="2295" width="6.85546875" style="1" customWidth="1"/>
    <col min="2296" max="2296" width="10" style="1" customWidth="1"/>
    <col min="2297" max="2297" width="12.28515625" style="1" customWidth="1"/>
    <col min="2298" max="2298" width="6.85546875" style="1" customWidth="1"/>
    <col min="2299" max="2299" width="10" style="1" customWidth="1"/>
    <col min="2300" max="2300" width="12.28515625" style="1" customWidth="1"/>
    <col min="2301" max="2301" width="6.85546875" style="1" customWidth="1"/>
    <col min="2302" max="2302" width="10" style="1" customWidth="1"/>
    <col min="2303" max="2303" width="12.28515625" style="1" customWidth="1"/>
    <col min="2304" max="2544" width="14.140625" style="1"/>
    <col min="2545" max="2545" width="8.42578125" style="1" customWidth="1"/>
    <col min="2546" max="2546" width="36.140625" style="1" customWidth="1"/>
    <col min="2547" max="2547" width="6" style="1" customWidth="1"/>
    <col min="2548" max="2548" width="6.85546875" style="1" customWidth="1"/>
    <col min="2549" max="2549" width="10" style="1" customWidth="1"/>
    <col min="2550" max="2550" width="12.7109375" style="1" bestFit="1" customWidth="1"/>
    <col min="2551" max="2551" width="6.85546875" style="1" customWidth="1"/>
    <col min="2552" max="2552" width="10" style="1" customWidth="1"/>
    <col min="2553" max="2553" width="12.28515625" style="1" customWidth="1"/>
    <col min="2554" max="2554" width="6.85546875" style="1" customWidth="1"/>
    <col min="2555" max="2555" width="10" style="1" customWidth="1"/>
    <col min="2556" max="2556" width="12.28515625" style="1" customWidth="1"/>
    <col min="2557" max="2557" width="6.85546875" style="1" customWidth="1"/>
    <col min="2558" max="2558" width="10" style="1" customWidth="1"/>
    <col min="2559" max="2559" width="12.28515625" style="1" customWidth="1"/>
    <col min="2560" max="2800" width="14.140625" style="1"/>
    <col min="2801" max="2801" width="8.42578125" style="1" customWidth="1"/>
    <col min="2802" max="2802" width="36.140625" style="1" customWidth="1"/>
    <col min="2803" max="2803" width="6" style="1" customWidth="1"/>
    <col min="2804" max="2804" width="6.85546875" style="1" customWidth="1"/>
    <col min="2805" max="2805" width="10" style="1" customWidth="1"/>
    <col min="2806" max="2806" width="12.7109375" style="1" bestFit="1" customWidth="1"/>
    <col min="2807" max="2807" width="6.85546875" style="1" customWidth="1"/>
    <col min="2808" max="2808" width="10" style="1" customWidth="1"/>
    <col min="2809" max="2809" width="12.28515625" style="1" customWidth="1"/>
    <col min="2810" max="2810" width="6.85546875" style="1" customWidth="1"/>
    <col min="2811" max="2811" width="10" style="1" customWidth="1"/>
    <col min="2812" max="2812" width="12.28515625" style="1" customWidth="1"/>
    <col min="2813" max="2813" width="6.85546875" style="1" customWidth="1"/>
    <col min="2814" max="2814" width="10" style="1" customWidth="1"/>
    <col min="2815" max="2815" width="12.28515625" style="1" customWidth="1"/>
    <col min="2816" max="3056" width="14.140625" style="1"/>
    <col min="3057" max="3057" width="8.42578125" style="1" customWidth="1"/>
    <col min="3058" max="3058" width="36.140625" style="1" customWidth="1"/>
    <col min="3059" max="3059" width="6" style="1" customWidth="1"/>
    <col min="3060" max="3060" width="6.85546875" style="1" customWidth="1"/>
    <col min="3061" max="3061" width="10" style="1" customWidth="1"/>
    <col min="3062" max="3062" width="12.7109375" style="1" bestFit="1" customWidth="1"/>
    <col min="3063" max="3063" width="6.85546875" style="1" customWidth="1"/>
    <col min="3064" max="3064" width="10" style="1" customWidth="1"/>
    <col min="3065" max="3065" width="12.28515625" style="1" customWidth="1"/>
    <col min="3066" max="3066" width="6.85546875" style="1" customWidth="1"/>
    <col min="3067" max="3067" width="10" style="1" customWidth="1"/>
    <col min="3068" max="3068" width="12.28515625" style="1" customWidth="1"/>
    <col min="3069" max="3069" width="6.85546875" style="1" customWidth="1"/>
    <col min="3070" max="3070" width="10" style="1" customWidth="1"/>
    <col min="3071" max="3071" width="12.28515625" style="1" customWidth="1"/>
    <col min="3072" max="3312" width="14.140625" style="1"/>
    <col min="3313" max="3313" width="8.42578125" style="1" customWidth="1"/>
    <col min="3314" max="3314" width="36.140625" style="1" customWidth="1"/>
    <col min="3315" max="3315" width="6" style="1" customWidth="1"/>
    <col min="3316" max="3316" width="6.85546875" style="1" customWidth="1"/>
    <col min="3317" max="3317" width="10" style="1" customWidth="1"/>
    <col min="3318" max="3318" width="12.7109375" style="1" bestFit="1" customWidth="1"/>
    <col min="3319" max="3319" width="6.85546875" style="1" customWidth="1"/>
    <col min="3320" max="3320" width="10" style="1" customWidth="1"/>
    <col min="3321" max="3321" width="12.28515625" style="1" customWidth="1"/>
    <col min="3322" max="3322" width="6.85546875" style="1" customWidth="1"/>
    <col min="3323" max="3323" width="10" style="1" customWidth="1"/>
    <col min="3324" max="3324" width="12.28515625" style="1" customWidth="1"/>
    <col min="3325" max="3325" width="6.85546875" style="1" customWidth="1"/>
    <col min="3326" max="3326" width="10" style="1" customWidth="1"/>
    <col min="3327" max="3327" width="12.28515625" style="1" customWidth="1"/>
    <col min="3328" max="3568" width="14.140625" style="1"/>
    <col min="3569" max="3569" width="8.42578125" style="1" customWidth="1"/>
    <col min="3570" max="3570" width="36.140625" style="1" customWidth="1"/>
    <col min="3571" max="3571" width="6" style="1" customWidth="1"/>
    <col min="3572" max="3572" width="6.85546875" style="1" customWidth="1"/>
    <col min="3573" max="3573" width="10" style="1" customWidth="1"/>
    <col min="3574" max="3574" width="12.7109375" style="1" bestFit="1" customWidth="1"/>
    <col min="3575" max="3575" width="6.85546875" style="1" customWidth="1"/>
    <col min="3576" max="3576" width="10" style="1" customWidth="1"/>
    <col min="3577" max="3577" width="12.28515625" style="1" customWidth="1"/>
    <col min="3578" max="3578" width="6.85546875" style="1" customWidth="1"/>
    <col min="3579" max="3579" width="10" style="1" customWidth="1"/>
    <col min="3580" max="3580" width="12.28515625" style="1" customWidth="1"/>
    <col min="3581" max="3581" width="6.85546875" style="1" customWidth="1"/>
    <col min="3582" max="3582" width="10" style="1" customWidth="1"/>
    <col min="3583" max="3583" width="12.28515625" style="1" customWidth="1"/>
    <col min="3584" max="3824" width="14.140625" style="1"/>
    <col min="3825" max="3825" width="8.42578125" style="1" customWidth="1"/>
    <col min="3826" max="3826" width="36.140625" style="1" customWidth="1"/>
    <col min="3827" max="3827" width="6" style="1" customWidth="1"/>
    <col min="3828" max="3828" width="6.85546875" style="1" customWidth="1"/>
    <col min="3829" max="3829" width="10" style="1" customWidth="1"/>
    <col min="3830" max="3830" width="12.7109375" style="1" bestFit="1" customWidth="1"/>
    <col min="3831" max="3831" width="6.85546875" style="1" customWidth="1"/>
    <col min="3832" max="3832" width="10" style="1" customWidth="1"/>
    <col min="3833" max="3833" width="12.28515625" style="1" customWidth="1"/>
    <col min="3834" max="3834" width="6.85546875" style="1" customWidth="1"/>
    <col min="3835" max="3835" width="10" style="1" customWidth="1"/>
    <col min="3836" max="3836" width="12.28515625" style="1" customWidth="1"/>
    <col min="3837" max="3837" width="6.85546875" style="1" customWidth="1"/>
    <col min="3838" max="3838" width="10" style="1" customWidth="1"/>
    <col min="3839" max="3839" width="12.28515625" style="1" customWidth="1"/>
    <col min="3840" max="4080" width="14.140625" style="1"/>
    <col min="4081" max="4081" width="8.42578125" style="1" customWidth="1"/>
    <col min="4082" max="4082" width="36.140625" style="1" customWidth="1"/>
    <col min="4083" max="4083" width="6" style="1" customWidth="1"/>
    <col min="4084" max="4084" width="6.85546875" style="1" customWidth="1"/>
    <col min="4085" max="4085" width="10" style="1" customWidth="1"/>
    <col min="4086" max="4086" width="12.7109375" style="1" bestFit="1" customWidth="1"/>
    <col min="4087" max="4087" width="6.85546875" style="1" customWidth="1"/>
    <col min="4088" max="4088" width="10" style="1" customWidth="1"/>
    <col min="4089" max="4089" width="12.28515625" style="1" customWidth="1"/>
    <col min="4090" max="4090" width="6.85546875" style="1" customWidth="1"/>
    <col min="4091" max="4091" width="10" style="1" customWidth="1"/>
    <col min="4092" max="4092" width="12.28515625" style="1" customWidth="1"/>
    <col min="4093" max="4093" width="6.85546875" style="1" customWidth="1"/>
    <col min="4094" max="4094" width="10" style="1" customWidth="1"/>
    <col min="4095" max="4095" width="12.28515625" style="1" customWidth="1"/>
    <col min="4096" max="4336" width="14.140625" style="1"/>
    <col min="4337" max="4337" width="8.42578125" style="1" customWidth="1"/>
    <col min="4338" max="4338" width="36.140625" style="1" customWidth="1"/>
    <col min="4339" max="4339" width="6" style="1" customWidth="1"/>
    <col min="4340" max="4340" width="6.85546875" style="1" customWidth="1"/>
    <col min="4341" max="4341" width="10" style="1" customWidth="1"/>
    <col min="4342" max="4342" width="12.7109375" style="1" bestFit="1" customWidth="1"/>
    <col min="4343" max="4343" width="6.85546875" style="1" customWidth="1"/>
    <col min="4344" max="4344" width="10" style="1" customWidth="1"/>
    <col min="4345" max="4345" width="12.28515625" style="1" customWidth="1"/>
    <col min="4346" max="4346" width="6.85546875" style="1" customWidth="1"/>
    <col min="4347" max="4347" width="10" style="1" customWidth="1"/>
    <col min="4348" max="4348" width="12.28515625" style="1" customWidth="1"/>
    <col min="4349" max="4349" width="6.85546875" style="1" customWidth="1"/>
    <col min="4350" max="4350" width="10" style="1" customWidth="1"/>
    <col min="4351" max="4351" width="12.28515625" style="1" customWidth="1"/>
    <col min="4352" max="4592" width="14.140625" style="1"/>
    <col min="4593" max="4593" width="8.42578125" style="1" customWidth="1"/>
    <col min="4594" max="4594" width="36.140625" style="1" customWidth="1"/>
    <col min="4595" max="4595" width="6" style="1" customWidth="1"/>
    <col min="4596" max="4596" width="6.85546875" style="1" customWidth="1"/>
    <col min="4597" max="4597" width="10" style="1" customWidth="1"/>
    <col min="4598" max="4598" width="12.7109375" style="1" bestFit="1" customWidth="1"/>
    <col min="4599" max="4599" width="6.85546875" style="1" customWidth="1"/>
    <col min="4600" max="4600" width="10" style="1" customWidth="1"/>
    <col min="4601" max="4601" width="12.28515625" style="1" customWidth="1"/>
    <col min="4602" max="4602" width="6.85546875" style="1" customWidth="1"/>
    <col min="4603" max="4603" width="10" style="1" customWidth="1"/>
    <col min="4604" max="4604" width="12.28515625" style="1" customWidth="1"/>
    <col min="4605" max="4605" width="6.85546875" style="1" customWidth="1"/>
    <col min="4606" max="4606" width="10" style="1" customWidth="1"/>
    <col min="4607" max="4607" width="12.28515625" style="1" customWidth="1"/>
    <col min="4608" max="4848" width="14.140625" style="1"/>
    <col min="4849" max="4849" width="8.42578125" style="1" customWidth="1"/>
    <col min="4850" max="4850" width="36.140625" style="1" customWidth="1"/>
    <col min="4851" max="4851" width="6" style="1" customWidth="1"/>
    <col min="4852" max="4852" width="6.85546875" style="1" customWidth="1"/>
    <col min="4853" max="4853" width="10" style="1" customWidth="1"/>
    <col min="4854" max="4854" width="12.7109375" style="1" bestFit="1" customWidth="1"/>
    <col min="4855" max="4855" width="6.85546875" style="1" customWidth="1"/>
    <col min="4856" max="4856" width="10" style="1" customWidth="1"/>
    <col min="4857" max="4857" width="12.28515625" style="1" customWidth="1"/>
    <col min="4858" max="4858" width="6.85546875" style="1" customWidth="1"/>
    <col min="4859" max="4859" width="10" style="1" customWidth="1"/>
    <col min="4860" max="4860" width="12.28515625" style="1" customWidth="1"/>
    <col min="4861" max="4861" width="6.85546875" style="1" customWidth="1"/>
    <col min="4862" max="4862" width="10" style="1" customWidth="1"/>
    <col min="4863" max="4863" width="12.28515625" style="1" customWidth="1"/>
    <col min="4864" max="5104" width="14.140625" style="1"/>
    <col min="5105" max="5105" width="8.42578125" style="1" customWidth="1"/>
    <col min="5106" max="5106" width="36.140625" style="1" customWidth="1"/>
    <col min="5107" max="5107" width="6" style="1" customWidth="1"/>
    <col min="5108" max="5108" width="6.85546875" style="1" customWidth="1"/>
    <col min="5109" max="5109" width="10" style="1" customWidth="1"/>
    <col min="5110" max="5110" width="12.7109375" style="1" bestFit="1" customWidth="1"/>
    <col min="5111" max="5111" width="6.85546875" style="1" customWidth="1"/>
    <col min="5112" max="5112" width="10" style="1" customWidth="1"/>
    <col min="5113" max="5113" width="12.28515625" style="1" customWidth="1"/>
    <col min="5114" max="5114" width="6.85546875" style="1" customWidth="1"/>
    <col min="5115" max="5115" width="10" style="1" customWidth="1"/>
    <col min="5116" max="5116" width="12.28515625" style="1" customWidth="1"/>
    <col min="5117" max="5117" width="6.85546875" style="1" customWidth="1"/>
    <col min="5118" max="5118" width="10" style="1" customWidth="1"/>
    <col min="5119" max="5119" width="12.28515625" style="1" customWidth="1"/>
    <col min="5120" max="5360" width="14.140625" style="1"/>
    <col min="5361" max="5361" width="8.42578125" style="1" customWidth="1"/>
    <col min="5362" max="5362" width="36.140625" style="1" customWidth="1"/>
    <col min="5363" max="5363" width="6" style="1" customWidth="1"/>
    <col min="5364" max="5364" width="6.85546875" style="1" customWidth="1"/>
    <col min="5365" max="5365" width="10" style="1" customWidth="1"/>
    <col min="5366" max="5366" width="12.7109375" style="1" bestFit="1" customWidth="1"/>
    <col min="5367" max="5367" width="6.85546875" style="1" customWidth="1"/>
    <col min="5368" max="5368" width="10" style="1" customWidth="1"/>
    <col min="5369" max="5369" width="12.28515625" style="1" customWidth="1"/>
    <col min="5370" max="5370" width="6.85546875" style="1" customWidth="1"/>
    <col min="5371" max="5371" width="10" style="1" customWidth="1"/>
    <col min="5372" max="5372" width="12.28515625" style="1" customWidth="1"/>
    <col min="5373" max="5373" width="6.85546875" style="1" customWidth="1"/>
    <col min="5374" max="5374" width="10" style="1" customWidth="1"/>
    <col min="5375" max="5375" width="12.28515625" style="1" customWidth="1"/>
    <col min="5376" max="5616" width="14.140625" style="1"/>
    <col min="5617" max="5617" width="8.42578125" style="1" customWidth="1"/>
    <col min="5618" max="5618" width="36.140625" style="1" customWidth="1"/>
    <col min="5619" max="5619" width="6" style="1" customWidth="1"/>
    <col min="5620" max="5620" width="6.85546875" style="1" customWidth="1"/>
    <col min="5621" max="5621" width="10" style="1" customWidth="1"/>
    <col min="5622" max="5622" width="12.7109375" style="1" bestFit="1" customWidth="1"/>
    <col min="5623" max="5623" width="6.85546875" style="1" customWidth="1"/>
    <col min="5624" max="5624" width="10" style="1" customWidth="1"/>
    <col min="5625" max="5625" width="12.28515625" style="1" customWidth="1"/>
    <col min="5626" max="5626" width="6.85546875" style="1" customWidth="1"/>
    <col min="5627" max="5627" width="10" style="1" customWidth="1"/>
    <col min="5628" max="5628" width="12.28515625" style="1" customWidth="1"/>
    <col min="5629" max="5629" width="6.85546875" style="1" customWidth="1"/>
    <col min="5630" max="5630" width="10" style="1" customWidth="1"/>
    <col min="5631" max="5631" width="12.28515625" style="1" customWidth="1"/>
    <col min="5632" max="5872" width="14.140625" style="1"/>
    <col min="5873" max="5873" width="8.42578125" style="1" customWidth="1"/>
    <col min="5874" max="5874" width="36.140625" style="1" customWidth="1"/>
    <col min="5875" max="5875" width="6" style="1" customWidth="1"/>
    <col min="5876" max="5876" width="6.85546875" style="1" customWidth="1"/>
    <col min="5877" max="5877" width="10" style="1" customWidth="1"/>
    <col min="5878" max="5878" width="12.7109375" style="1" bestFit="1" customWidth="1"/>
    <col min="5879" max="5879" width="6.85546875" style="1" customWidth="1"/>
    <col min="5880" max="5880" width="10" style="1" customWidth="1"/>
    <col min="5881" max="5881" width="12.28515625" style="1" customWidth="1"/>
    <col min="5882" max="5882" width="6.85546875" style="1" customWidth="1"/>
    <col min="5883" max="5883" width="10" style="1" customWidth="1"/>
    <col min="5884" max="5884" width="12.28515625" style="1" customWidth="1"/>
    <col min="5885" max="5885" width="6.85546875" style="1" customWidth="1"/>
    <col min="5886" max="5886" width="10" style="1" customWidth="1"/>
    <col min="5887" max="5887" width="12.28515625" style="1" customWidth="1"/>
    <col min="5888" max="6128" width="14.140625" style="1"/>
    <col min="6129" max="6129" width="8.42578125" style="1" customWidth="1"/>
    <col min="6130" max="6130" width="36.140625" style="1" customWidth="1"/>
    <col min="6131" max="6131" width="6" style="1" customWidth="1"/>
    <col min="6132" max="6132" width="6.85546875" style="1" customWidth="1"/>
    <col min="6133" max="6133" width="10" style="1" customWidth="1"/>
    <col min="6134" max="6134" width="12.7109375" style="1" bestFit="1" customWidth="1"/>
    <col min="6135" max="6135" width="6.85546875" style="1" customWidth="1"/>
    <col min="6136" max="6136" width="10" style="1" customWidth="1"/>
    <col min="6137" max="6137" width="12.28515625" style="1" customWidth="1"/>
    <col min="6138" max="6138" width="6.85546875" style="1" customWidth="1"/>
    <col min="6139" max="6139" width="10" style="1" customWidth="1"/>
    <col min="6140" max="6140" width="12.28515625" style="1" customWidth="1"/>
    <col min="6141" max="6141" width="6.85546875" style="1" customWidth="1"/>
    <col min="6142" max="6142" width="10" style="1" customWidth="1"/>
    <col min="6143" max="6143" width="12.28515625" style="1" customWidth="1"/>
    <col min="6144" max="6384" width="14.140625" style="1"/>
    <col min="6385" max="6385" width="8.42578125" style="1" customWidth="1"/>
    <col min="6386" max="6386" width="36.140625" style="1" customWidth="1"/>
    <col min="6387" max="6387" width="6" style="1" customWidth="1"/>
    <col min="6388" max="6388" width="6.85546875" style="1" customWidth="1"/>
    <col min="6389" max="6389" width="10" style="1" customWidth="1"/>
    <col min="6390" max="6390" width="12.7109375" style="1" bestFit="1" customWidth="1"/>
    <col min="6391" max="6391" width="6.85546875" style="1" customWidth="1"/>
    <col min="6392" max="6392" width="10" style="1" customWidth="1"/>
    <col min="6393" max="6393" width="12.28515625" style="1" customWidth="1"/>
    <col min="6394" max="6394" width="6.85546875" style="1" customWidth="1"/>
    <col min="6395" max="6395" width="10" style="1" customWidth="1"/>
    <col min="6396" max="6396" width="12.28515625" style="1" customWidth="1"/>
    <col min="6397" max="6397" width="6.85546875" style="1" customWidth="1"/>
    <col min="6398" max="6398" width="10" style="1" customWidth="1"/>
    <col min="6399" max="6399" width="12.28515625" style="1" customWidth="1"/>
    <col min="6400" max="6640" width="14.140625" style="1"/>
    <col min="6641" max="6641" width="8.42578125" style="1" customWidth="1"/>
    <col min="6642" max="6642" width="36.140625" style="1" customWidth="1"/>
    <col min="6643" max="6643" width="6" style="1" customWidth="1"/>
    <col min="6644" max="6644" width="6.85546875" style="1" customWidth="1"/>
    <col min="6645" max="6645" width="10" style="1" customWidth="1"/>
    <col min="6646" max="6646" width="12.7109375" style="1" bestFit="1" customWidth="1"/>
    <col min="6647" max="6647" width="6.85546875" style="1" customWidth="1"/>
    <col min="6648" max="6648" width="10" style="1" customWidth="1"/>
    <col min="6649" max="6649" width="12.28515625" style="1" customWidth="1"/>
    <col min="6650" max="6650" width="6.85546875" style="1" customWidth="1"/>
    <col min="6651" max="6651" width="10" style="1" customWidth="1"/>
    <col min="6652" max="6652" width="12.28515625" style="1" customWidth="1"/>
    <col min="6653" max="6653" width="6.85546875" style="1" customWidth="1"/>
    <col min="6654" max="6654" width="10" style="1" customWidth="1"/>
    <col min="6655" max="6655" width="12.28515625" style="1" customWidth="1"/>
    <col min="6656" max="6896" width="14.140625" style="1"/>
    <col min="6897" max="6897" width="8.42578125" style="1" customWidth="1"/>
    <col min="6898" max="6898" width="36.140625" style="1" customWidth="1"/>
    <col min="6899" max="6899" width="6" style="1" customWidth="1"/>
    <col min="6900" max="6900" width="6.85546875" style="1" customWidth="1"/>
    <col min="6901" max="6901" width="10" style="1" customWidth="1"/>
    <col min="6902" max="6902" width="12.7109375" style="1" bestFit="1" customWidth="1"/>
    <col min="6903" max="6903" width="6.85546875" style="1" customWidth="1"/>
    <col min="6904" max="6904" width="10" style="1" customWidth="1"/>
    <col min="6905" max="6905" width="12.28515625" style="1" customWidth="1"/>
    <col min="6906" max="6906" width="6.85546875" style="1" customWidth="1"/>
    <col min="6907" max="6907" width="10" style="1" customWidth="1"/>
    <col min="6908" max="6908" width="12.28515625" style="1" customWidth="1"/>
    <col min="6909" max="6909" width="6.85546875" style="1" customWidth="1"/>
    <col min="6910" max="6910" width="10" style="1" customWidth="1"/>
    <col min="6911" max="6911" width="12.28515625" style="1" customWidth="1"/>
    <col min="6912" max="7152" width="14.140625" style="1"/>
    <col min="7153" max="7153" width="8.42578125" style="1" customWidth="1"/>
    <col min="7154" max="7154" width="36.140625" style="1" customWidth="1"/>
    <col min="7155" max="7155" width="6" style="1" customWidth="1"/>
    <col min="7156" max="7156" width="6.85546875" style="1" customWidth="1"/>
    <col min="7157" max="7157" width="10" style="1" customWidth="1"/>
    <col min="7158" max="7158" width="12.7109375" style="1" bestFit="1" customWidth="1"/>
    <col min="7159" max="7159" width="6.85546875" style="1" customWidth="1"/>
    <col min="7160" max="7160" width="10" style="1" customWidth="1"/>
    <col min="7161" max="7161" width="12.28515625" style="1" customWidth="1"/>
    <col min="7162" max="7162" width="6.85546875" style="1" customWidth="1"/>
    <col min="7163" max="7163" width="10" style="1" customWidth="1"/>
    <col min="7164" max="7164" width="12.28515625" style="1" customWidth="1"/>
    <col min="7165" max="7165" width="6.85546875" style="1" customWidth="1"/>
    <col min="7166" max="7166" width="10" style="1" customWidth="1"/>
    <col min="7167" max="7167" width="12.28515625" style="1" customWidth="1"/>
    <col min="7168" max="7408" width="14.140625" style="1"/>
    <col min="7409" max="7409" width="8.42578125" style="1" customWidth="1"/>
    <col min="7410" max="7410" width="36.140625" style="1" customWidth="1"/>
    <col min="7411" max="7411" width="6" style="1" customWidth="1"/>
    <col min="7412" max="7412" width="6.85546875" style="1" customWidth="1"/>
    <col min="7413" max="7413" width="10" style="1" customWidth="1"/>
    <col min="7414" max="7414" width="12.7109375" style="1" bestFit="1" customWidth="1"/>
    <col min="7415" max="7415" width="6.85546875" style="1" customWidth="1"/>
    <col min="7416" max="7416" width="10" style="1" customWidth="1"/>
    <col min="7417" max="7417" width="12.28515625" style="1" customWidth="1"/>
    <col min="7418" max="7418" width="6.85546875" style="1" customWidth="1"/>
    <col min="7419" max="7419" width="10" style="1" customWidth="1"/>
    <col min="7420" max="7420" width="12.28515625" style="1" customWidth="1"/>
    <col min="7421" max="7421" width="6.85546875" style="1" customWidth="1"/>
    <col min="7422" max="7422" width="10" style="1" customWidth="1"/>
    <col min="7423" max="7423" width="12.28515625" style="1" customWidth="1"/>
    <col min="7424" max="7664" width="14.140625" style="1"/>
    <col min="7665" max="7665" width="8.42578125" style="1" customWidth="1"/>
    <col min="7666" max="7666" width="36.140625" style="1" customWidth="1"/>
    <col min="7667" max="7667" width="6" style="1" customWidth="1"/>
    <col min="7668" max="7668" width="6.85546875" style="1" customWidth="1"/>
    <col min="7669" max="7669" width="10" style="1" customWidth="1"/>
    <col min="7670" max="7670" width="12.7109375" style="1" bestFit="1" customWidth="1"/>
    <col min="7671" max="7671" width="6.85546875" style="1" customWidth="1"/>
    <col min="7672" max="7672" width="10" style="1" customWidth="1"/>
    <col min="7673" max="7673" width="12.28515625" style="1" customWidth="1"/>
    <col min="7674" max="7674" width="6.85546875" style="1" customWidth="1"/>
    <col min="7675" max="7675" width="10" style="1" customWidth="1"/>
    <col min="7676" max="7676" width="12.28515625" style="1" customWidth="1"/>
    <col min="7677" max="7677" width="6.85546875" style="1" customWidth="1"/>
    <col min="7678" max="7678" width="10" style="1" customWidth="1"/>
    <col min="7679" max="7679" width="12.28515625" style="1" customWidth="1"/>
    <col min="7680" max="7920" width="14.140625" style="1"/>
    <col min="7921" max="7921" width="8.42578125" style="1" customWidth="1"/>
    <col min="7922" max="7922" width="36.140625" style="1" customWidth="1"/>
    <col min="7923" max="7923" width="6" style="1" customWidth="1"/>
    <col min="7924" max="7924" width="6.85546875" style="1" customWidth="1"/>
    <col min="7925" max="7925" width="10" style="1" customWidth="1"/>
    <col min="7926" max="7926" width="12.7109375" style="1" bestFit="1" customWidth="1"/>
    <col min="7927" max="7927" width="6.85546875" style="1" customWidth="1"/>
    <col min="7928" max="7928" width="10" style="1" customWidth="1"/>
    <col min="7929" max="7929" width="12.28515625" style="1" customWidth="1"/>
    <col min="7930" max="7930" width="6.85546875" style="1" customWidth="1"/>
    <col min="7931" max="7931" width="10" style="1" customWidth="1"/>
    <col min="7932" max="7932" width="12.28515625" style="1" customWidth="1"/>
    <col min="7933" max="7933" width="6.85546875" style="1" customWidth="1"/>
    <col min="7934" max="7934" width="10" style="1" customWidth="1"/>
    <col min="7935" max="7935" width="12.28515625" style="1" customWidth="1"/>
    <col min="7936" max="8176" width="14.140625" style="1"/>
    <col min="8177" max="8177" width="8.42578125" style="1" customWidth="1"/>
    <col min="8178" max="8178" width="36.140625" style="1" customWidth="1"/>
    <col min="8179" max="8179" width="6" style="1" customWidth="1"/>
    <col min="8180" max="8180" width="6.85546875" style="1" customWidth="1"/>
    <col min="8181" max="8181" width="10" style="1" customWidth="1"/>
    <col min="8182" max="8182" width="12.7109375" style="1" bestFit="1" customWidth="1"/>
    <col min="8183" max="8183" width="6.85546875" style="1" customWidth="1"/>
    <col min="8184" max="8184" width="10" style="1" customWidth="1"/>
    <col min="8185" max="8185" width="12.28515625" style="1" customWidth="1"/>
    <col min="8186" max="8186" width="6.85546875" style="1" customWidth="1"/>
    <col min="8187" max="8187" width="10" style="1" customWidth="1"/>
    <col min="8188" max="8188" width="12.28515625" style="1" customWidth="1"/>
    <col min="8189" max="8189" width="6.85546875" style="1" customWidth="1"/>
    <col min="8190" max="8190" width="10" style="1" customWidth="1"/>
    <col min="8191" max="8191" width="12.28515625" style="1" customWidth="1"/>
    <col min="8192" max="8432" width="14.140625" style="1"/>
    <col min="8433" max="8433" width="8.42578125" style="1" customWidth="1"/>
    <col min="8434" max="8434" width="36.140625" style="1" customWidth="1"/>
    <col min="8435" max="8435" width="6" style="1" customWidth="1"/>
    <col min="8436" max="8436" width="6.85546875" style="1" customWidth="1"/>
    <col min="8437" max="8437" width="10" style="1" customWidth="1"/>
    <col min="8438" max="8438" width="12.7109375" style="1" bestFit="1" customWidth="1"/>
    <col min="8439" max="8439" width="6.85546875" style="1" customWidth="1"/>
    <col min="8440" max="8440" width="10" style="1" customWidth="1"/>
    <col min="8441" max="8441" width="12.28515625" style="1" customWidth="1"/>
    <col min="8442" max="8442" width="6.85546875" style="1" customWidth="1"/>
    <col min="8443" max="8443" width="10" style="1" customWidth="1"/>
    <col min="8444" max="8444" width="12.28515625" style="1" customWidth="1"/>
    <col min="8445" max="8445" width="6.85546875" style="1" customWidth="1"/>
    <col min="8446" max="8446" width="10" style="1" customWidth="1"/>
    <col min="8447" max="8447" width="12.28515625" style="1" customWidth="1"/>
    <col min="8448" max="8688" width="14.140625" style="1"/>
    <col min="8689" max="8689" width="8.42578125" style="1" customWidth="1"/>
    <col min="8690" max="8690" width="36.140625" style="1" customWidth="1"/>
    <col min="8691" max="8691" width="6" style="1" customWidth="1"/>
    <col min="8692" max="8692" width="6.85546875" style="1" customWidth="1"/>
    <col min="8693" max="8693" width="10" style="1" customWidth="1"/>
    <col min="8694" max="8694" width="12.7109375" style="1" bestFit="1" customWidth="1"/>
    <col min="8695" max="8695" width="6.85546875" style="1" customWidth="1"/>
    <col min="8696" max="8696" width="10" style="1" customWidth="1"/>
    <col min="8697" max="8697" width="12.28515625" style="1" customWidth="1"/>
    <col min="8698" max="8698" width="6.85546875" style="1" customWidth="1"/>
    <col min="8699" max="8699" width="10" style="1" customWidth="1"/>
    <col min="8700" max="8700" width="12.28515625" style="1" customWidth="1"/>
    <col min="8701" max="8701" width="6.85546875" style="1" customWidth="1"/>
    <col min="8702" max="8702" width="10" style="1" customWidth="1"/>
    <col min="8703" max="8703" width="12.28515625" style="1" customWidth="1"/>
    <col min="8704" max="8944" width="14.140625" style="1"/>
    <col min="8945" max="8945" width="8.42578125" style="1" customWidth="1"/>
    <col min="8946" max="8946" width="36.140625" style="1" customWidth="1"/>
    <col min="8947" max="8947" width="6" style="1" customWidth="1"/>
    <col min="8948" max="8948" width="6.85546875" style="1" customWidth="1"/>
    <col min="8949" max="8949" width="10" style="1" customWidth="1"/>
    <col min="8950" max="8950" width="12.7109375" style="1" bestFit="1" customWidth="1"/>
    <col min="8951" max="8951" width="6.85546875" style="1" customWidth="1"/>
    <col min="8952" max="8952" width="10" style="1" customWidth="1"/>
    <col min="8953" max="8953" width="12.28515625" style="1" customWidth="1"/>
    <col min="8954" max="8954" width="6.85546875" style="1" customWidth="1"/>
    <col min="8955" max="8955" width="10" style="1" customWidth="1"/>
    <col min="8956" max="8956" width="12.28515625" style="1" customWidth="1"/>
    <col min="8957" max="8957" width="6.85546875" style="1" customWidth="1"/>
    <col min="8958" max="8958" width="10" style="1" customWidth="1"/>
    <col min="8959" max="8959" width="12.28515625" style="1" customWidth="1"/>
    <col min="8960" max="9200" width="14.140625" style="1"/>
    <col min="9201" max="9201" width="8.42578125" style="1" customWidth="1"/>
    <col min="9202" max="9202" width="36.140625" style="1" customWidth="1"/>
    <col min="9203" max="9203" width="6" style="1" customWidth="1"/>
    <col min="9204" max="9204" width="6.85546875" style="1" customWidth="1"/>
    <col min="9205" max="9205" width="10" style="1" customWidth="1"/>
    <col min="9206" max="9206" width="12.7109375" style="1" bestFit="1" customWidth="1"/>
    <col min="9207" max="9207" width="6.85546875" style="1" customWidth="1"/>
    <col min="9208" max="9208" width="10" style="1" customWidth="1"/>
    <col min="9209" max="9209" width="12.28515625" style="1" customWidth="1"/>
    <col min="9210" max="9210" width="6.85546875" style="1" customWidth="1"/>
    <col min="9211" max="9211" width="10" style="1" customWidth="1"/>
    <col min="9212" max="9212" width="12.28515625" style="1" customWidth="1"/>
    <col min="9213" max="9213" width="6.85546875" style="1" customWidth="1"/>
    <col min="9214" max="9214" width="10" style="1" customWidth="1"/>
    <col min="9215" max="9215" width="12.28515625" style="1" customWidth="1"/>
    <col min="9216" max="9456" width="14.140625" style="1"/>
    <col min="9457" max="9457" width="8.42578125" style="1" customWidth="1"/>
    <col min="9458" max="9458" width="36.140625" style="1" customWidth="1"/>
    <col min="9459" max="9459" width="6" style="1" customWidth="1"/>
    <col min="9460" max="9460" width="6.85546875" style="1" customWidth="1"/>
    <col min="9461" max="9461" width="10" style="1" customWidth="1"/>
    <col min="9462" max="9462" width="12.7109375" style="1" bestFit="1" customWidth="1"/>
    <col min="9463" max="9463" width="6.85546875" style="1" customWidth="1"/>
    <col min="9464" max="9464" width="10" style="1" customWidth="1"/>
    <col min="9465" max="9465" width="12.28515625" style="1" customWidth="1"/>
    <col min="9466" max="9466" width="6.85546875" style="1" customWidth="1"/>
    <col min="9467" max="9467" width="10" style="1" customWidth="1"/>
    <col min="9468" max="9468" width="12.28515625" style="1" customWidth="1"/>
    <col min="9469" max="9469" width="6.85546875" style="1" customWidth="1"/>
    <col min="9470" max="9470" width="10" style="1" customWidth="1"/>
    <col min="9471" max="9471" width="12.28515625" style="1" customWidth="1"/>
    <col min="9472" max="9712" width="14.140625" style="1"/>
    <col min="9713" max="9713" width="8.42578125" style="1" customWidth="1"/>
    <col min="9714" max="9714" width="36.140625" style="1" customWidth="1"/>
    <col min="9715" max="9715" width="6" style="1" customWidth="1"/>
    <col min="9716" max="9716" width="6.85546875" style="1" customWidth="1"/>
    <col min="9717" max="9717" width="10" style="1" customWidth="1"/>
    <col min="9718" max="9718" width="12.7109375" style="1" bestFit="1" customWidth="1"/>
    <col min="9719" max="9719" width="6.85546875" style="1" customWidth="1"/>
    <col min="9720" max="9720" width="10" style="1" customWidth="1"/>
    <col min="9721" max="9721" width="12.28515625" style="1" customWidth="1"/>
    <col min="9722" max="9722" width="6.85546875" style="1" customWidth="1"/>
    <col min="9723" max="9723" width="10" style="1" customWidth="1"/>
    <col min="9724" max="9724" width="12.28515625" style="1" customWidth="1"/>
    <col min="9725" max="9725" width="6.85546875" style="1" customWidth="1"/>
    <col min="9726" max="9726" width="10" style="1" customWidth="1"/>
    <col min="9727" max="9727" width="12.28515625" style="1" customWidth="1"/>
    <col min="9728" max="9968" width="14.140625" style="1"/>
    <col min="9969" max="9969" width="8.42578125" style="1" customWidth="1"/>
    <col min="9970" max="9970" width="36.140625" style="1" customWidth="1"/>
    <col min="9971" max="9971" width="6" style="1" customWidth="1"/>
    <col min="9972" max="9972" width="6.85546875" style="1" customWidth="1"/>
    <col min="9973" max="9973" width="10" style="1" customWidth="1"/>
    <col min="9974" max="9974" width="12.7109375" style="1" bestFit="1" customWidth="1"/>
    <col min="9975" max="9975" width="6.85546875" style="1" customWidth="1"/>
    <col min="9976" max="9976" width="10" style="1" customWidth="1"/>
    <col min="9977" max="9977" width="12.28515625" style="1" customWidth="1"/>
    <col min="9978" max="9978" width="6.85546875" style="1" customWidth="1"/>
    <col min="9979" max="9979" width="10" style="1" customWidth="1"/>
    <col min="9980" max="9980" width="12.28515625" style="1" customWidth="1"/>
    <col min="9981" max="9981" width="6.85546875" style="1" customWidth="1"/>
    <col min="9982" max="9982" width="10" style="1" customWidth="1"/>
    <col min="9983" max="9983" width="12.28515625" style="1" customWidth="1"/>
    <col min="9984" max="10224" width="14.140625" style="1"/>
    <col min="10225" max="10225" width="8.42578125" style="1" customWidth="1"/>
    <col min="10226" max="10226" width="36.140625" style="1" customWidth="1"/>
    <col min="10227" max="10227" width="6" style="1" customWidth="1"/>
    <col min="10228" max="10228" width="6.85546875" style="1" customWidth="1"/>
    <col min="10229" max="10229" width="10" style="1" customWidth="1"/>
    <col min="10230" max="10230" width="12.7109375" style="1" bestFit="1" customWidth="1"/>
    <col min="10231" max="10231" width="6.85546875" style="1" customWidth="1"/>
    <col min="10232" max="10232" width="10" style="1" customWidth="1"/>
    <col min="10233" max="10233" width="12.28515625" style="1" customWidth="1"/>
    <col min="10234" max="10234" width="6.85546875" style="1" customWidth="1"/>
    <col min="10235" max="10235" width="10" style="1" customWidth="1"/>
    <col min="10236" max="10236" width="12.28515625" style="1" customWidth="1"/>
    <col min="10237" max="10237" width="6.85546875" style="1" customWidth="1"/>
    <col min="10238" max="10238" width="10" style="1" customWidth="1"/>
    <col min="10239" max="10239" width="12.28515625" style="1" customWidth="1"/>
    <col min="10240" max="10480" width="14.140625" style="1"/>
    <col min="10481" max="10481" width="8.42578125" style="1" customWidth="1"/>
    <col min="10482" max="10482" width="36.140625" style="1" customWidth="1"/>
    <col min="10483" max="10483" width="6" style="1" customWidth="1"/>
    <col min="10484" max="10484" width="6.85546875" style="1" customWidth="1"/>
    <col min="10485" max="10485" width="10" style="1" customWidth="1"/>
    <col min="10486" max="10486" width="12.7109375" style="1" bestFit="1" customWidth="1"/>
    <col min="10487" max="10487" width="6.85546875" style="1" customWidth="1"/>
    <col min="10488" max="10488" width="10" style="1" customWidth="1"/>
    <col min="10489" max="10489" width="12.28515625" style="1" customWidth="1"/>
    <col min="10490" max="10490" width="6.85546875" style="1" customWidth="1"/>
    <col min="10491" max="10491" width="10" style="1" customWidth="1"/>
    <col min="10492" max="10492" width="12.28515625" style="1" customWidth="1"/>
    <col min="10493" max="10493" width="6.85546875" style="1" customWidth="1"/>
    <col min="10494" max="10494" width="10" style="1" customWidth="1"/>
    <col min="10495" max="10495" width="12.28515625" style="1" customWidth="1"/>
    <col min="10496" max="10736" width="14.140625" style="1"/>
    <col min="10737" max="10737" width="8.42578125" style="1" customWidth="1"/>
    <col min="10738" max="10738" width="36.140625" style="1" customWidth="1"/>
    <col min="10739" max="10739" width="6" style="1" customWidth="1"/>
    <col min="10740" max="10740" width="6.85546875" style="1" customWidth="1"/>
    <col min="10741" max="10741" width="10" style="1" customWidth="1"/>
    <col min="10742" max="10742" width="12.7109375" style="1" bestFit="1" customWidth="1"/>
    <col min="10743" max="10743" width="6.85546875" style="1" customWidth="1"/>
    <col min="10744" max="10744" width="10" style="1" customWidth="1"/>
    <col min="10745" max="10745" width="12.28515625" style="1" customWidth="1"/>
    <col min="10746" max="10746" width="6.85546875" style="1" customWidth="1"/>
    <col min="10747" max="10747" width="10" style="1" customWidth="1"/>
    <col min="10748" max="10748" width="12.28515625" style="1" customWidth="1"/>
    <col min="10749" max="10749" width="6.85546875" style="1" customWidth="1"/>
    <col min="10750" max="10750" width="10" style="1" customWidth="1"/>
    <col min="10751" max="10751" width="12.28515625" style="1" customWidth="1"/>
    <col min="10752" max="10992" width="14.140625" style="1"/>
    <col min="10993" max="10993" width="8.42578125" style="1" customWidth="1"/>
    <col min="10994" max="10994" width="36.140625" style="1" customWidth="1"/>
    <col min="10995" max="10995" width="6" style="1" customWidth="1"/>
    <col min="10996" max="10996" width="6.85546875" style="1" customWidth="1"/>
    <col min="10997" max="10997" width="10" style="1" customWidth="1"/>
    <col min="10998" max="10998" width="12.7109375" style="1" bestFit="1" customWidth="1"/>
    <col min="10999" max="10999" width="6.85546875" style="1" customWidth="1"/>
    <col min="11000" max="11000" width="10" style="1" customWidth="1"/>
    <col min="11001" max="11001" width="12.28515625" style="1" customWidth="1"/>
    <col min="11002" max="11002" width="6.85546875" style="1" customWidth="1"/>
    <col min="11003" max="11003" width="10" style="1" customWidth="1"/>
    <col min="11004" max="11004" width="12.28515625" style="1" customWidth="1"/>
    <col min="11005" max="11005" width="6.85546875" style="1" customWidth="1"/>
    <col min="11006" max="11006" width="10" style="1" customWidth="1"/>
    <col min="11007" max="11007" width="12.28515625" style="1" customWidth="1"/>
    <col min="11008" max="11248" width="14.140625" style="1"/>
    <col min="11249" max="11249" width="8.42578125" style="1" customWidth="1"/>
    <col min="11250" max="11250" width="36.140625" style="1" customWidth="1"/>
    <col min="11251" max="11251" width="6" style="1" customWidth="1"/>
    <col min="11252" max="11252" width="6.85546875" style="1" customWidth="1"/>
    <col min="11253" max="11253" width="10" style="1" customWidth="1"/>
    <col min="11254" max="11254" width="12.7109375" style="1" bestFit="1" customWidth="1"/>
    <col min="11255" max="11255" width="6.85546875" style="1" customWidth="1"/>
    <col min="11256" max="11256" width="10" style="1" customWidth="1"/>
    <col min="11257" max="11257" width="12.28515625" style="1" customWidth="1"/>
    <col min="11258" max="11258" width="6.85546875" style="1" customWidth="1"/>
    <col min="11259" max="11259" width="10" style="1" customWidth="1"/>
    <col min="11260" max="11260" width="12.28515625" style="1" customWidth="1"/>
    <col min="11261" max="11261" width="6.85546875" style="1" customWidth="1"/>
    <col min="11262" max="11262" width="10" style="1" customWidth="1"/>
    <col min="11263" max="11263" width="12.28515625" style="1" customWidth="1"/>
    <col min="11264" max="11504" width="14.140625" style="1"/>
    <col min="11505" max="11505" width="8.42578125" style="1" customWidth="1"/>
    <col min="11506" max="11506" width="36.140625" style="1" customWidth="1"/>
    <col min="11507" max="11507" width="6" style="1" customWidth="1"/>
    <col min="11508" max="11508" width="6.85546875" style="1" customWidth="1"/>
    <col min="11509" max="11509" width="10" style="1" customWidth="1"/>
    <col min="11510" max="11510" width="12.7109375" style="1" bestFit="1" customWidth="1"/>
    <col min="11511" max="11511" width="6.85546875" style="1" customWidth="1"/>
    <col min="11512" max="11512" width="10" style="1" customWidth="1"/>
    <col min="11513" max="11513" width="12.28515625" style="1" customWidth="1"/>
    <col min="11514" max="11514" width="6.85546875" style="1" customWidth="1"/>
    <col min="11515" max="11515" width="10" style="1" customWidth="1"/>
    <col min="11516" max="11516" width="12.28515625" style="1" customWidth="1"/>
    <col min="11517" max="11517" width="6.85546875" style="1" customWidth="1"/>
    <col min="11518" max="11518" width="10" style="1" customWidth="1"/>
    <col min="11519" max="11519" width="12.28515625" style="1" customWidth="1"/>
    <col min="11520" max="11760" width="14.140625" style="1"/>
    <col min="11761" max="11761" width="8.42578125" style="1" customWidth="1"/>
    <col min="11762" max="11762" width="36.140625" style="1" customWidth="1"/>
    <col min="11763" max="11763" width="6" style="1" customWidth="1"/>
    <col min="11764" max="11764" width="6.85546875" style="1" customWidth="1"/>
    <col min="11765" max="11765" width="10" style="1" customWidth="1"/>
    <col min="11766" max="11766" width="12.7109375" style="1" bestFit="1" customWidth="1"/>
    <col min="11767" max="11767" width="6.85546875" style="1" customWidth="1"/>
    <col min="11768" max="11768" width="10" style="1" customWidth="1"/>
    <col min="11769" max="11769" width="12.28515625" style="1" customWidth="1"/>
    <col min="11770" max="11770" width="6.85546875" style="1" customWidth="1"/>
    <col min="11771" max="11771" width="10" style="1" customWidth="1"/>
    <col min="11772" max="11772" width="12.28515625" style="1" customWidth="1"/>
    <col min="11773" max="11773" width="6.85546875" style="1" customWidth="1"/>
    <col min="11774" max="11774" width="10" style="1" customWidth="1"/>
    <col min="11775" max="11775" width="12.28515625" style="1" customWidth="1"/>
    <col min="11776" max="12016" width="14.140625" style="1"/>
    <col min="12017" max="12017" width="8.42578125" style="1" customWidth="1"/>
    <col min="12018" max="12018" width="36.140625" style="1" customWidth="1"/>
    <col min="12019" max="12019" width="6" style="1" customWidth="1"/>
    <col min="12020" max="12020" width="6.85546875" style="1" customWidth="1"/>
    <col min="12021" max="12021" width="10" style="1" customWidth="1"/>
    <col min="12022" max="12022" width="12.7109375" style="1" bestFit="1" customWidth="1"/>
    <col min="12023" max="12023" width="6.85546875" style="1" customWidth="1"/>
    <col min="12024" max="12024" width="10" style="1" customWidth="1"/>
    <col min="12025" max="12025" width="12.28515625" style="1" customWidth="1"/>
    <col min="12026" max="12026" width="6.85546875" style="1" customWidth="1"/>
    <col min="12027" max="12027" width="10" style="1" customWidth="1"/>
    <col min="12028" max="12028" width="12.28515625" style="1" customWidth="1"/>
    <col min="12029" max="12029" width="6.85546875" style="1" customWidth="1"/>
    <col min="12030" max="12030" width="10" style="1" customWidth="1"/>
    <col min="12031" max="12031" width="12.28515625" style="1" customWidth="1"/>
    <col min="12032" max="12272" width="14.140625" style="1"/>
    <col min="12273" max="12273" width="8.42578125" style="1" customWidth="1"/>
    <col min="12274" max="12274" width="36.140625" style="1" customWidth="1"/>
    <col min="12275" max="12275" width="6" style="1" customWidth="1"/>
    <col min="12276" max="12276" width="6.85546875" style="1" customWidth="1"/>
    <col min="12277" max="12277" width="10" style="1" customWidth="1"/>
    <col min="12278" max="12278" width="12.7109375" style="1" bestFit="1" customWidth="1"/>
    <col min="12279" max="12279" width="6.85546875" style="1" customWidth="1"/>
    <col min="12280" max="12280" width="10" style="1" customWidth="1"/>
    <col min="12281" max="12281" width="12.28515625" style="1" customWidth="1"/>
    <col min="12282" max="12282" width="6.85546875" style="1" customWidth="1"/>
    <col min="12283" max="12283" width="10" style="1" customWidth="1"/>
    <col min="12284" max="12284" width="12.28515625" style="1" customWidth="1"/>
    <col min="12285" max="12285" width="6.85546875" style="1" customWidth="1"/>
    <col min="12286" max="12286" width="10" style="1" customWidth="1"/>
    <col min="12287" max="12287" width="12.28515625" style="1" customWidth="1"/>
    <col min="12288" max="12528" width="14.140625" style="1"/>
    <col min="12529" max="12529" width="8.42578125" style="1" customWidth="1"/>
    <col min="12530" max="12530" width="36.140625" style="1" customWidth="1"/>
    <col min="12531" max="12531" width="6" style="1" customWidth="1"/>
    <col min="12532" max="12532" width="6.85546875" style="1" customWidth="1"/>
    <col min="12533" max="12533" width="10" style="1" customWidth="1"/>
    <col min="12534" max="12534" width="12.7109375" style="1" bestFit="1" customWidth="1"/>
    <col min="12535" max="12535" width="6.85546875" style="1" customWidth="1"/>
    <col min="12536" max="12536" width="10" style="1" customWidth="1"/>
    <col min="12537" max="12537" width="12.28515625" style="1" customWidth="1"/>
    <col min="12538" max="12538" width="6.85546875" style="1" customWidth="1"/>
    <col min="12539" max="12539" width="10" style="1" customWidth="1"/>
    <col min="12540" max="12540" width="12.28515625" style="1" customWidth="1"/>
    <col min="12541" max="12541" width="6.85546875" style="1" customWidth="1"/>
    <col min="12542" max="12542" width="10" style="1" customWidth="1"/>
    <col min="12543" max="12543" width="12.28515625" style="1" customWidth="1"/>
    <col min="12544" max="12784" width="14.140625" style="1"/>
    <col min="12785" max="12785" width="8.42578125" style="1" customWidth="1"/>
    <col min="12786" max="12786" width="36.140625" style="1" customWidth="1"/>
    <col min="12787" max="12787" width="6" style="1" customWidth="1"/>
    <col min="12788" max="12788" width="6.85546875" style="1" customWidth="1"/>
    <col min="12789" max="12789" width="10" style="1" customWidth="1"/>
    <col min="12790" max="12790" width="12.7109375" style="1" bestFit="1" customWidth="1"/>
    <col min="12791" max="12791" width="6.85546875" style="1" customWidth="1"/>
    <col min="12792" max="12792" width="10" style="1" customWidth="1"/>
    <col min="12793" max="12793" width="12.28515625" style="1" customWidth="1"/>
    <col min="12794" max="12794" width="6.85546875" style="1" customWidth="1"/>
    <col min="12795" max="12795" width="10" style="1" customWidth="1"/>
    <col min="12796" max="12796" width="12.28515625" style="1" customWidth="1"/>
    <col min="12797" max="12797" width="6.85546875" style="1" customWidth="1"/>
    <col min="12798" max="12798" width="10" style="1" customWidth="1"/>
    <col min="12799" max="12799" width="12.28515625" style="1" customWidth="1"/>
    <col min="12800" max="13040" width="14.140625" style="1"/>
    <col min="13041" max="13041" width="8.42578125" style="1" customWidth="1"/>
    <col min="13042" max="13042" width="36.140625" style="1" customWidth="1"/>
    <col min="13043" max="13043" width="6" style="1" customWidth="1"/>
    <col min="13044" max="13044" width="6.85546875" style="1" customWidth="1"/>
    <col min="13045" max="13045" width="10" style="1" customWidth="1"/>
    <col min="13046" max="13046" width="12.7109375" style="1" bestFit="1" customWidth="1"/>
    <col min="13047" max="13047" width="6.85546875" style="1" customWidth="1"/>
    <col min="13048" max="13048" width="10" style="1" customWidth="1"/>
    <col min="13049" max="13049" width="12.28515625" style="1" customWidth="1"/>
    <col min="13050" max="13050" width="6.85546875" style="1" customWidth="1"/>
    <col min="13051" max="13051" width="10" style="1" customWidth="1"/>
    <col min="13052" max="13052" width="12.28515625" style="1" customWidth="1"/>
    <col min="13053" max="13053" width="6.85546875" style="1" customWidth="1"/>
    <col min="13054" max="13054" width="10" style="1" customWidth="1"/>
    <col min="13055" max="13055" width="12.28515625" style="1" customWidth="1"/>
    <col min="13056" max="13296" width="14.140625" style="1"/>
    <col min="13297" max="13297" width="8.42578125" style="1" customWidth="1"/>
    <col min="13298" max="13298" width="36.140625" style="1" customWidth="1"/>
    <col min="13299" max="13299" width="6" style="1" customWidth="1"/>
    <col min="13300" max="13300" width="6.85546875" style="1" customWidth="1"/>
    <col min="13301" max="13301" width="10" style="1" customWidth="1"/>
    <col min="13302" max="13302" width="12.7109375" style="1" bestFit="1" customWidth="1"/>
    <col min="13303" max="13303" width="6.85546875" style="1" customWidth="1"/>
    <col min="13304" max="13304" width="10" style="1" customWidth="1"/>
    <col min="13305" max="13305" width="12.28515625" style="1" customWidth="1"/>
    <col min="13306" max="13306" width="6.85546875" style="1" customWidth="1"/>
    <col min="13307" max="13307" width="10" style="1" customWidth="1"/>
    <col min="13308" max="13308" width="12.28515625" style="1" customWidth="1"/>
    <col min="13309" max="13309" width="6.85546875" style="1" customWidth="1"/>
    <col min="13310" max="13310" width="10" style="1" customWidth="1"/>
    <col min="13311" max="13311" width="12.28515625" style="1" customWidth="1"/>
    <col min="13312" max="13552" width="14.140625" style="1"/>
    <col min="13553" max="13553" width="8.42578125" style="1" customWidth="1"/>
    <col min="13554" max="13554" width="36.140625" style="1" customWidth="1"/>
    <col min="13555" max="13555" width="6" style="1" customWidth="1"/>
    <col min="13556" max="13556" width="6.85546875" style="1" customWidth="1"/>
    <col min="13557" max="13557" width="10" style="1" customWidth="1"/>
    <col min="13558" max="13558" width="12.7109375" style="1" bestFit="1" customWidth="1"/>
    <col min="13559" max="13559" width="6.85546875" style="1" customWidth="1"/>
    <col min="13560" max="13560" width="10" style="1" customWidth="1"/>
    <col min="13561" max="13561" width="12.28515625" style="1" customWidth="1"/>
    <col min="13562" max="13562" width="6.85546875" style="1" customWidth="1"/>
    <col min="13563" max="13563" width="10" style="1" customWidth="1"/>
    <col min="13564" max="13564" width="12.28515625" style="1" customWidth="1"/>
    <col min="13565" max="13565" width="6.85546875" style="1" customWidth="1"/>
    <col min="13566" max="13566" width="10" style="1" customWidth="1"/>
    <col min="13567" max="13567" width="12.28515625" style="1" customWidth="1"/>
    <col min="13568" max="13808" width="14.140625" style="1"/>
    <col min="13809" max="13809" width="8.42578125" style="1" customWidth="1"/>
    <col min="13810" max="13810" width="36.140625" style="1" customWidth="1"/>
    <col min="13811" max="13811" width="6" style="1" customWidth="1"/>
    <col min="13812" max="13812" width="6.85546875" style="1" customWidth="1"/>
    <col min="13813" max="13813" width="10" style="1" customWidth="1"/>
    <col min="13814" max="13814" width="12.7109375" style="1" bestFit="1" customWidth="1"/>
    <col min="13815" max="13815" width="6.85546875" style="1" customWidth="1"/>
    <col min="13816" max="13816" width="10" style="1" customWidth="1"/>
    <col min="13817" max="13817" width="12.28515625" style="1" customWidth="1"/>
    <col min="13818" max="13818" width="6.85546875" style="1" customWidth="1"/>
    <col min="13819" max="13819" width="10" style="1" customWidth="1"/>
    <col min="13820" max="13820" width="12.28515625" style="1" customWidth="1"/>
    <col min="13821" max="13821" width="6.85546875" style="1" customWidth="1"/>
    <col min="13822" max="13822" width="10" style="1" customWidth="1"/>
    <col min="13823" max="13823" width="12.28515625" style="1" customWidth="1"/>
    <col min="13824" max="14064" width="14.140625" style="1"/>
    <col min="14065" max="14065" width="8.42578125" style="1" customWidth="1"/>
    <col min="14066" max="14066" width="36.140625" style="1" customWidth="1"/>
    <col min="14067" max="14067" width="6" style="1" customWidth="1"/>
    <col min="14068" max="14068" width="6.85546875" style="1" customWidth="1"/>
    <col min="14069" max="14069" width="10" style="1" customWidth="1"/>
    <col min="14070" max="14070" width="12.7109375" style="1" bestFit="1" customWidth="1"/>
    <col min="14071" max="14071" width="6.85546875" style="1" customWidth="1"/>
    <col min="14072" max="14072" width="10" style="1" customWidth="1"/>
    <col min="14073" max="14073" width="12.28515625" style="1" customWidth="1"/>
    <col min="14074" max="14074" width="6.85546875" style="1" customWidth="1"/>
    <col min="14075" max="14075" width="10" style="1" customWidth="1"/>
    <col min="14076" max="14076" width="12.28515625" style="1" customWidth="1"/>
    <col min="14077" max="14077" width="6.85546875" style="1" customWidth="1"/>
    <col min="14078" max="14078" width="10" style="1" customWidth="1"/>
    <col min="14079" max="14079" width="12.28515625" style="1" customWidth="1"/>
    <col min="14080" max="14320" width="14.140625" style="1"/>
    <col min="14321" max="14321" width="8.42578125" style="1" customWidth="1"/>
    <col min="14322" max="14322" width="36.140625" style="1" customWidth="1"/>
    <col min="14323" max="14323" width="6" style="1" customWidth="1"/>
    <col min="14324" max="14324" width="6.85546875" style="1" customWidth="1"/>
    <col min="14325" max="14325" width="10" style="1" customWidth="1"/>
    <col min="14326" max="14326" width="12.7109375" style="1" bestFit="1" customWidth="1"/>
    <col min="14327" max="14327" width="6.85546875" style="1" customWidth="1"/>
    <col min="14328" max="14328" width="10" style="1" customWidth="1"/>
    <col min="14329" max="14329" width="12.28515625" style="1" customWidth="1"/>
    <col min="14330" max="14330" width="6.85546875" style="1" customWidth="1"/>
    <col min="14331" max="14331" width="10" style="1" customWidth="1"/>
    <col min="14332" max="14332" width="12.28515625" style="1" customWidth="1"/>
    <col min="14333" max="14333" width="6.85546875" style="1" customWidth="1"/>
    <col min="14334" max="14334" width="10" style="1" customWidth="1"/>
    <col min="14335" max="14335" width="12.28515625" style="1" customWidth="1"/>
    <col min="14336" max="14576" width="14.140625" style="1"/>
    <col min="14577" max="14577" width="8.42578125" style="1" customWidth="1"/>
    <col min="14578" max="14578" width="36.140625" style="1" customWidth="1"/>
    <col min="14579" max="14579" width="6" style="1" customWidth="1"/>
    <col min="14580" max="14580" width="6.85546875" style="1" customWidth="1"/>
    <col min="14581" max="14581" width="10" style="1" customWidth="1"/>
    <col min="14582" max="14582" width="12.7109375" style="1" bestFit="1" customWidth="1"/>
    <col min="14583" max="14583" width="6.85546875" style="1" customWidth="1"/>
    <col min="14584" max="14584" width="10" style="1" customWidth="1"/>
    <col min="14585" max="14585" width="12.28515625" style="1" customWidth="1"/>
    <col min="14586" max="14586" width="6.85546875" style="1" customWidth="1"/>
    <col min="14587" max="14587" width="10" style="1" customWidth="1"/>
    <col min="14588" max="14588" width="12.28515625" style="1" customWidth="1"/>
    <col min="14589" max="14589" width="6.85546875" style="1" customWidth="1"/>
    <col min="14590" max="14590" width="10" style="1" customWidth="1"/>
    <col min="14591" max="14591" width="12.28515625" style="1" customWidth="1"/>
    <col min="14592" max="14832" width="14.140625" style="1"/>
    <col min="14833" max="14833" width="8.42578125" style="1" customWidth="1"/>
    <col min="14834" max="14834" width="36.140625" style="1" customWidth="1"/>
    <col min="14835" max="14835" width="6" style="1" customWidth="1"/>
    <col min="14836" max="14836" width="6.85546875" style="1" customWidth="1"/>
    <col min="14837" max="14837" width="10" style="1" customWidth="1"/>
    <col min="14838" max="14838" width="12.7109375" style="1" bestFit="1" customWidth="1"/>
    <col min="14839" max="14839" width="6.85546875" style="1" customWidth="1"/>
    <col min="14840" max="14840" width="10" style="1" customWidth="1"/>
    <col min="14841" max="14841" width="12.28515625" style="1" customWidth="1"/>
    <col min="14842" max="14842" width="6.85546875" style="1" customWidth="1"/>
    <col min="14843" max="14843" width="10" style="1" customWidth="1"/>
    <col min="14844" max="14844" width="12.28515625" style="1" customWidth="1"/>
    <col min="14845" max="14845" width="6.85546875" style="1" customWidth="1"/>
    <col min="14846" max="14846" width="10" style="1" customWidth="1"/>
    <col min="14847" max="14847" width="12.28515625" style="1" customWidth="1"/>
    <col min="14848" max="15088" width="14.140625" style="1"/>
    <col min="15089" max="15089" width="8.42578125" style="1" customWidth="1"/>
    <col min="15090" max="15090" width="36.140625" style="1" customWidth="1"/>
    <col min="15091" max="15091" width="6" style="1" customWidth="1"/>
    <col min="15092" max="15092" width="6.85546875" style="1" customWidth="1"/>
    <col min="15093" max="15093" width="10" style="1" customWidth="1"/>
    <col min="15094" max="15094" width="12.7109375" style="1" bestFit="1" customWidth="1"/>
    <col min="15095" max="15095" width="6.85546875" style="1" customWidth="1"/>
    <col min="15096" max="15096" width="10" style="1" customWidth="1"/>
    <col min="15097" max="15097" width="12.28515625" style="1" customWidth="1"/>
    <col min="15098" max="15098" width="6.85546875" style="1" customWidth="1"/>
    <col min="15099" max="15099" width="10" style="1" customWidth="1"/>
    <col min="15100" max="15100" width="12.28515625" style="1" customWidth="1"/>
    <col min="15101" max="15101" width="6.85546875" style="1" customWidth="1"/>
    <col min="15102" max="15102" width="10" style="1" customWidth="1"/>
    <col min="15103" max="15103" width="12.28515625" style="1" customWidth="1"/>
    <col min="15104" max="15344" width="14.140625" style="1"/>
    <col min="15345" max="15345" width="8.42578125" style="1" customWidth="1"/>
    <col min="15346" max="15346" width="36.140625" style="1" customWidth="1"/>
    <col min="15347" max="15347" width="6" style="1" customWidth="1"/>
    <col min="15348" max="15348" width="6.85546875" style="1" customWidth="1"/>
    <col min="15349" max="15349" width="10" style="1" customWidth="1"/>
    <col min="15350" max="15350" width="12.7109375" style="1" bestFit="1" customWidth="1"/>
    <col min="15351" max="15351" width="6.85546875" style="1" customWidth="1"/>
    <col min="15352" max="15352" width="10" style="1" customWidth="1"/>
    <col min="15353" max="15353" width="12.28515625" style="1" customWidth="1"/>
    <col min="15354" max="15354" width="6.85546875" style="1" customWidth="1"/>
    <col min="15355" max="15355" width="10" style="1" customWidth="1"/>
    <col min="15356" max="15356" width="12.28515625" style="1" customWidth="1"/>
    <col min="15357" max="15357" width="6.85546875" style="1" customWidth="1"/>
    <col min="15358" max="15358" width="10" style="1" customWidth="1"/>
    <col min="15359" max="15359" width="12.28515625" style="1" customWidth="1"/>
    <col min="15360" max="15600" width="14.140625" style="1"/>
    <col min="15601" max="15601" width="8.42578125" style="1" customWidth="1"/>
    <col min="15602" max="15602" width="36.140625" style="1" customWidth="1"/>
    <col min="15603" max="15603" width="6" style="1" customWidth="1"/>
    <col min="15604" max="15604" width="6.85546875" style="1" customWidth="1"/>
    <col min="15605" max="15605" width="10" style="1" customWidth="1"/>
    <col min="15606" max="15606" width="12.7109375" style="1" bestFit="1" customWidth="1"/>
    <col min="15607" max="15607" width="6.85546875" style="1" customWidth="1"/>
    <col min="15608" max="15608" width="10" style="1" customWidth="1"/>
    <col min="15609" max="15609" width="12.28515625" style="1" customWidth="1"/>
    <col min="15610" max="15610" width="6.85546875" style="1" customWidth="1"/>
    <col min="15611" max="15611" width="10" style="1" customWidth="1"/>
    <col min="15612" max="15612" width="12.28515625" style="1" customWidth="1"/>
    <col min="15613" max="15613" width="6.85546875" style="1" customWidth="1"/>
    <col min="15614" max="15614" width="10" style="1" customWidth="1"/>
    <col min="15615" max="15615" width="12.28515625" style="1" customWidth="1"/>
    <col min="15616" max="15856" width="14.140625" style="1"/>
    <col min="15857" max="15857" width="8.42578125" style="1" customWidth="1"/>
    <col min="15858" max="15858" width="36.140625" style="1" customWidth="1"/>
    <col min="15859" max="15859" width="6" style="1" customWidth="1"/>
    <col min="15860" max="15860" width="6.85546875" style="1" customWidth="1"/>
    <col min="15861" max="15861" width="10" style="1" customWidth="1"/>
    <col min="15862" max="15862" width="12.7109375" style="1" bestFit="1" customWidth="1"/>
    <col min="15863" max="15863" width="6.85546875" style="1" customWidth="1"/>
    <col min="15864" max="15864" width="10" style="1" customWidth="1"/>
    <col min="15865" max="15865" width="12.28515625" style="1" customWidth="1"/>
    <col min="15866" max="15866" width="6.85546875" style="1" customWidth="1"/>
    <col min="15867" max="15867" width="10" style="1" customWidth="1"/>
    <col min="15868" max="15868" width="12.28515625" style="1" customWidth="1"/>
    <col min="15869" max="15869" width="6.85546875" style="1" customWidth="1"/>
    <col min="15870" max="15870" width="10" style="1" customWidth="1"/>
    <col min="15871" max="15871" width="12.28515625" style="1" customWidth="1"/>
    <col min="15872" max="16112" width="14.140625" style="1"/>
    <col min="16113" max="16113" width="8.42578125" style="1" customWidth="1"/>
    <col min="16114" max="16114" width="36.140625" style="1" customWidth="1"/>
    <col min="16115" max="16115" width="6" style="1" customWidth="1"/>
    <col min="16116" max="16116" width="6.85546875" style="1" customWidth="1"/>
    <col min="16117" max="16117" width="10" style="1" customWidth="1"/>
    <col min="16118" max="16118" width="12.7109375" style="1" bestFit="1" customWidth="1"/>
    <col min="16119" max="16119" width="6.85546875" style="1" customWidth="1"/>
    <col min="16120" max="16120" width="10" style="1" customWidth="1"/>
    <col min="16121" max="16121" width="12.28515625" style="1" customWidth="1"/>
    <col min="16122" max="16122" width="6.85546875" style="1" customWidth="1"/>
    <col min="16123" max="16123" width="10" style="1" customWidth="1"/>
    <col min="16124" max="16124" width="12.28515625" style="1" customWidth="1"/>
    <col min="16125" max="16125" width="6.85546875" style="1" customWidth="1"/>
    <col min="16126" max="16126" width="10" style="1" customWidth="1"/>
    <col min="16127" max="16127" width="12.28515625" style="1" customWidth="1"/>
    <col min="16128" max="16384" width="14.140625" style="1"/>
  </cols>
  <sheetData>
    <row r="1" spans="1:6" ht="15" customHeight="1" x14ac:dyDescent="0.25">
      <c r="A1" s="58" t="s">
        <v>98</v>
      </c>
      <c r="B1" s="58"/>
      <c r="C1" s="27"/>
      <c r="D1" s="41"/>
      <c r="E1" s="26" t="s">
        <v>21</v>
      </c>
      <c r="F1" s="26"/>
    </row>
    <row r="2" spans="1:6" ht="15" customHeight="1" x14ac:dyDescent="0.2">
      <c r="A2" s="42" t="s">
        <v>5</v>
      </c>
      <c r="B2" s="43"/>
      <c r="C2" s="44" t="s">
        <v>6</v>
      </c>
      <c r="D2" s="45" t="s">
        <v>13</v>
      </c>
      <c r="E2" s="46" t="s">
        <v>23</v>
      </c>
      <c r="F2" s="47" t="s">
        <v>0</v>
      </c>
    </row>
    <row r="3" spans="1:6" ht="15" customHeight="1" x14ac:dyDescent="0.2">
      <c r="A3" s="51" t="s">
        <v>99</v>
      </c>
      <c r="B3" s="32" t="s">
        <v>22</v>
      </c>
      <c r="C3" s="33"/>
      <c r="D3" s="48"/>
      <c r="E3" s="35"/>
      <c r="F3" s="36"/>
    </row>
    <row r="4" spans="1:6" ht="15" customHeight="1" x14ac:dyDescent="0.2">
      <c r="A4" s="33" t="s">
        <v>24</v>
      </c>
      <c r="B4" s="49" t="s">
        <v>25</v>
      </c>
      <c r="C4" s="33" t="s">
        <v>4</v>
      </c>
      <c r="D4" s="34">
        <v>1</v>
      </c>
      <c r="E4" s="38"/>
      <c r="F4" s="9">
        <f t="shared" ref="F4:F8" si="0">ROUND(E4*D4,2)</f>
        <v>0</v>
      </c>
    </row>
    <row r="5" spans="1:6" s="28" customFormat="1" ht="15" customHeight="1" x14ac:dyDescent="0.2">
      <c r="A5" s="33" t="s">
        <v>26</v>
      </c>
      <c r="B5" s="49" t="s">
        <v>93</v>
      </c>
      <c r="C5" s="33" t="s">
        <v>4</v>
      </c>
      <c r="D5" s="34">
        <v>1</v>
      </c>
      <c r="E5" s="38"/>
      <c r="F5" s="9">
        <f t="shared" si="0"/>
        <v>0</v>
      </c>
    </row>
    <row r="6" spans="1:6" ht="15" customHeight="1" x14ac:dyDescent="0.2">
      <c r="A6" s="33" t="s">
        <v>101</v>
      </c>
      <c r="B6" s="49" t="s">
        <v>12</v>
      </c>
      <c r="C6" s="33" t="s">
        <v>4</v>
      </c>
      <c r="D6" s="34">
        <v>1</v>
      </c>
      <c r="E6" s="38"/>
      <c r="F6" s="9">
        <f t="shared" si="0"/>
        <v>0</v>
      </c>
    </row>
    <row r="7" spans="1:6" ht="15" customHeight="1" x14ac:dyDescent="0.2">
      <c r="A7" s="33" t="s">
        <v>102</v>
      </c>
      <c r="B7" s="49" t="s">
        <v>100</v>
      </c>
      <c r="C7" s="33" t="s">
        <v>4</v>
      </c>
      <c r="D7" s="34">
        <v>1</v>
      </c>
      <c r="E7" s="38"/>
      <c r="F7" s="9">
        <f t="shared" si="0"/>
        <v>0</v>
      </c>
    </row>
    <row r="8" spans="1:6" s="28" customFormat="1" ht="15" customHeight="1" x14ac:dyDescent="0.2">
      <c r="A8" s="33" t="s">
        <v>103</v>
      </c>
      <c r="B8" s="49" t="s">
        <v>7</v>
      </c>
      <c r="C8" s="33" t="s">
        <v>4</v>
      </c>
      <c r="D8" s="34">
        <v>1</v>
      </c>
      <c r="E8" s="38"/>
      <c r="F8" s="9">
        <f t="shared" si="0"/>
        <v>0</v>
      </c>
    </row>
    <row r="9" spans="1:6" ht="15" customHeight="1" x14ac:dyDescent="0.2">
      <c r="A9" s="37"/>
      <c r="B9" s="49"/>
      <c r="C9" s="33"/>
      <c r="D9" s="34"/>
      <c r="E9" s="35"/>
      <c r="F9" s="36"/>
    </row>
    <row r="10" spans="1:6" ht="15" customHeight="1" x14ac:dyDescent="0.2">
      <c r="A10" s="31"/>
      <c r="B10" s="59" t="s">
        <v>97</v>
      </c>
      <c r="C10" s="60"/>
      <c r="D10" s="60"/>
      <c r="E10" s="61"/>
      <c r="F10" s="30">
        <f>SUM(F3:F9)</f>
        <v>0</v>
      </c>
    </row>
    <row r="11" spans="1:6" s="28" customFormat="1" ht="15" customHeight="1" x14ac:dyDescent="0.25">
      <c r="A11" s="50"/>
      <c r="B11" s="50"/>
      <c r="C11" s="27"/>
      <c r="D11" s="27"/>
      <c r="E11" s="27"/>
      <c r="F11" s="27"/>
    </row>
    <row r="12" spans="1:6" s="28" customFormat="1" ht="15" customHeight="1" x14ac:dyDescent="0.2">
      <c r="A12" s="10">
        <v>4</v>
      </c>
      <c r="B12" s="53" t="s">
        <v>104</v>
      </c>
      <c r="C12" s="54"/>
      <c r="D12" s="55"/>
      <c r="E12" s="56"/>
      <c r="F12" s="57"/>
    </row>
    <row r="13" spans="1:6" s="28" customFormat="1" ht="15" customHeight="1" x14ac:dyDescent="0.2">
      <c r="A13" s="51" t="s">
        <v>27</v>
      </c>
      <c r="B13" s="32" t="s">
        <v>105</v>
      </c>
      <c r="C13" s="33"/>
      <c r="D13" s="48"/>
      <c r="E13" s="35"/>
      <c r="F13" s="36"/>
    </row>
    <row r="14" spans="1:6" ht="15" customHeight="1" x14ac:dyDescent="0.2">
      <c r="A14" s="33" t="s">
        <v>28</v>
      </c>
      <c r="B14" s="49" t="s">
        <v>3</v>
      </c>
      <c r="C14" s="33"/>
      <c r="D14" s="11"/>
      <c r="E14" s="8"/>
      <c r="F14" s="9"/>
    </row>
    <row r="15" spans="1:6" s="28" customFormat="1" ht="15" customHeight="1" x14ac:dyDescent="0.2">
      <c r="A15" s="37" t="s">
        <v>29</v>
      </c>
      <c r="B15" s="49" t="s">
        <v>38</v>
      </c>
      <c r="C15" s="33" t="s">
        <v>10</v>
      </c>
      <c r="D15" s="8">
        <v>120</v>
      </c>
      <c r="E15" s="8"/>
      <c r="F15" s="9">
        <f>E15*D15</f>
        <v>0</v>
      </c>
    </row>
    <row r="16" spans="1:6" ht="15" customHeight="1" x14ac:dyDescent="0.2">
      <c r="A16" s="37" t="s">
        <v>30</v>
      </c>
      <c r="B16" s="49" t="s">
        <v>106</v>
      </c>
      <c r="C16" s="33" t="s">
        <v>10</v>
      </c>
      <c r="D16" s="8">
        <v>20</v>
      </c>
      <c r="E16" s="8"/>
      <c r="F16" s="9">
        <f t="shared" ref="F16:F20" si="1">E16*D16</f>
        <v>0</v>
      </c>
    </row>
    <row r="17" spans="1:6" s="28" customFormat="1" ht="15" customHeight="1" x14ac:dyDescent="0.2">
      <c r="A17" s="37"/>
      <c r="B17" s="49"/>
      <c r="C17" s="33"/>
      <c r="D17" s="11"/>
      <c r="E17" s="8"/>
      <c r="F17" s="9"/>
    </row>
    <row r="18" spans="1:6" s="28" customFormat="1" ht="15" customHeight="1" x14ac:dyDescent="0.2">
      <c r="A18" s="33" t="s">
        <v>31</v>
      </c>
      <c r="B18" s="49" t="s">
        <v>119</v>
      </c>
      <c r="C18" s="33"/>
      <c r="D18" s="11"/>
      <c r="E18" s="8"/>
      <c r="F18" s="9"/>
    </row>
    <row r="19" spans="1:6" ht="15" customHeight="1" x14ac:dyDescent="0.2">
      <c r="A19" s="37" t="s">
        <v>107</v>
      </c>
      <c r="B19" s="49" t="s">
        <v>108</v>
      </c>
      <c r="C19" s="33" t="s">
        <v>10</v>
      </c>
      <c r="D19" s="8">
        <v>4</v>
      </c>
      <c r="E19" s="8"/>
      <c r="F19" s="9">
        <f t="shared" si="1"/>
        <v>0</v>
      </c>
    </row>
    <row r="20" spans="1:6" ht="15" customHeight="1" x14ac:dyDescent="0.2">
      <c r="A20" s="51"/>
      <c r="B20" s="49" t="s">
        <v>109</v>
      </c>
      <c r="C20" s="33" t="s">
        <v>10</v>
      </c>
      <c r="D20" s="8">
        <v>7</v>
      </c>
      <c r="E20" s="8"/>
      <c r="F20" s="9">
        <f t="shared" si="1"/>
        <v>0</v>
      </c>
    </row>
    <row r="21" spans="1:6" ht="15" customHeight="1" x14ac:dyDescent="0.2">
      <c r="A21" s="37"/>
      <c r="B21" s="49" t="s">
        <v>110</v>
      </c>
      <c r="C21" s="33" t="s">
        <v>10</v>
      </c>
      <c r="D21" s="8">
        <v>1</v>
      </c>
      <c r="E21" s="8"/>
      <c r="F21" s="9">
        <f>E21*D21</f>
        <v>0</v>
      </c>
    </row>
    <row r="22" spans="1:6" ht="15" customHeight="1" x14ac:dyDescent="0.2">
      <c r="A22" s="37"/>
      <c r="B22" s="49" t="s">
        <v>111</v>
      </c>
      <c r="C22" s="33" t="s">
        <v>10</v>
      </c>
      <c r="D22" s="8">
        <v>14</v>
      </c>
      <c r="E22" s="8"/>
      <c r="F22" s="9">
        <f>E22*D22</f>
        <v>0</v>
      </c>
    </row>
    <row r="23" spans="1:6" ht="15" customHeight="1" x14ac:dyDescent="0.2">
      <c r="A23" s="51"/>
      <c r="B23" s="49"/>
      <c r="C23" s="33"/>
      <c r="D23" s="8"/>
      <c r="E23" s="8"/>
      <c r="F23" s="33"/>
    </row>
    <row r="24" spans="1:6" s="28" customFormat="1" ht="15" customHeight="1" x14ac:dyDescent="0.2">
      <c r="A24" s="31"/>
      <c r="B24" s="59" t="str">
        <f>"Sous total  "&amp;B13</f>
        <v>Sous total  GROS-ŒUVRE - DEMOLITION</v>
      </c>
      <c r="C24" s="60"/>
      <c r="D24" s="60"/>
      <c r="E24" s="61"/>
      <c r="F24" s="30">
        <f>SUM(F13:F23)</f>
        <v>0</v>
      </c>
    </row>
    <row r="25" spans="1:6" ht="15" customHeight="1" x14ac:dyDescent="0.25">
      <c r="A25" s="25" t="s">
        <v>35</v>
      </c>
      <c r="B25" s="23" t="s">
        <v>95</v>
      </c>
      <c r="C25" s="17"/>
      <c r="D25" s="13"/>
      <c r="E25" s="19"/>
      <c r="F25" s="116"/>
    </row>
    <row r="26" spans="1:6" s="28" customFormat="1" ht="15" customHeight="1" x14ac:dyDescent="0.2">
      <c r="A26" s="33" t="s">
        <v>32</v>
      </c>
      <c r="B26" s="49" t="s">
        <v>45</v>
      </c>
      <c r="C26" s="33"/>
      <c r="D26" s="11"/>
      <c r="E26" s="8"/>
      <c r="F26" s="9"/>
    </row>
    <row r="27" spans="1:6" s="28" customFormat="1" ht="15" customHeight="1" x14ac:dyDescent="0.2">
      <c r="A27" s="37" t="s">
        <v>36</v>
      </c>
      <c r="B27" s="49" t="s">
        <v>112</v>
      </c>
      <c r="C27" s="33" t="s">
        <v>2</v>
      </c>
      <c r="D27" s="8">
        <v>1</v>
      </c>
      <c r="E27" s="8"/>
      <c r="F27" s="9">
        <f>E27*D27</f>
        <v>0</v>
      </c>
    </row>
    <row r="28" spans="1:6" ht="15" customHeight="1" x14ac:dyDescent="0.2">
      <c r="A28" s="37" t="s">
        <v>37</v>
      </c>
      <c r="B28" s="49" t="s">
        <v>113</v>
      </c>
      <c r="C28" s="33"/>
      <c r="D28" s="8"/>
      <c r="E28" s="8"/>
      <c r="F28" s="9"/>
    </row>
    <row r="29" spans="1:6" s="28" customFormat="1" ht="15" customHeight="1" x14ac:dyDescent="0.2">
      <c r="A29" s="51"/>
      <c r="B29" s="37" t="s">
        <v>114</v>
      </c>
      <c r="C29" s="33" t="s">
        <v>2</v>
      </c>
      <c r="D29" s="8">
        <v>2</v>
      </c>
      <c r="E29" s="8"/>
      <c r="F29" s="9">
        <f>E29*D29</f>
        <v>0</v>
      </c>
    </row>
    <row r="30" spans="1:6" s="28" customFormat="1" ht="15" customHeight="1" x14ac:dyDescent="0.2">
      <c r="A30" s="51"/>
      <c r="B30" s="37" t="s">
        <v>115</v>
      </c>
      <c r="C30" s="33" t="s">
        <v>2</v>
      </c>
      <c r="D30" s="8">
        <v>1</v>
      </c>
      <c r="E30" s="8"/>
      <c r="F30" s="9">
        <f>E30*D30</f>
        <v>0</v>
      </c>
    </row>
    <row r="31" spans="1:6" s="28" customFormat="1" ht="15" customHeight="1" x14ac:dyDescent="0.2">
      <c r="A31" s="51"/>
      <c r="B31" s="37" t="s">
        <v>116</v>
      </c>
      <c r="C31" s="33" t="s">
        <v>2</v>
      </c>
      <c r="D31" s="8">
        <v>1</v>
      </c>
      <c r="E31" s="8"/>
      <c r="F31" s="9">
        <f>E31*D31</f>
        <v>0</v>
      </c>
    </row>
    <row r="32" spans="1:6" s="28" customFormat="1" ht="15" customHeight="1" x14ac:dyDescent="0.2">
      <c r="A32" s="51"/>
      <c r="B32" s="49"/>
      <c r="C32" s="33"/>
      <c r="D32" s="11"/>
      <c r="E32" s="11"/>
      <c r="F32" s="9"/>
    </row>
    <row r="33" spans="1:6" s="28" customFormat="1" ht="15" customHeight="1" x14ac:dyDescent="0.2">
      <c r="A33" s="33" t="s">
        <v>33</v>
      </c>
      <c r="B33" s="49" t="s">
        <v>118</v>
      </c>
      <c r="C33" s="33"/>
      <c r="D33" s="11"/>
      <c r="E33" s="8"/>
      <c r="F33" s="9"/>
    </row>
    <row r="34" spans="1:6" ht="15" customHeight="1" x14ac:dyDescent="0.2">
      <c r="A34" s="37" t="s">
        <v>39</v>
      </c>
      <c r="B34" s="49" t="s">
        <v>117</v>
      </c>
      <c r="C34" s="33" t="s">
        <v>16</v>
      </c>
      <c r="D34" s="8">
        <v>7</v>
      </c>
      <c r="E34" s="8"/>
      <c r="F34" s="9">
        <f>E34*D34</f>
        <v>0</v>
      </c>
    </row>
    <row r="35" spans="1:6" ht="15" customHeight="1" x14ac:dyDescent="0.2">
      <c r="A35" s="37" t="s">
        <v>40</v>
      </c>
      <c r="B35" s="49" t="s">
        <v>94</v>
      </c>
      <c r="C35" s="33" t="s">
        <v>10</v>
      </c>
      <c r="D35" s="8">
        <v>400</v>
      </c>
      <c r="E35" s="8"/>
      <c r="F35" s="9">
        <f>E35*D35</f>
        <v>0</v>
      </c>
    </row>
    <row r="36" spans="1:6" s="28" customFormat="1" ht="15" customHeight="1" x14ac:dyDescent="0.2">
      <c r="A36" s="51"/>
      <c r="B36" s="49"/>
      <c r="C36" s="33"/>
      <c r="D36" s="11"/>
      <c r="E36" s="11"/>
      <c r="F36" s="9"/>
    </row>
    <row r="37" spans="1:6" s="28" customFormat="1" ht="15" customHeight="1" x14ac:dyDescent="0.2">
      <c r="A37" s="33" t="s">
        <v>34</v>
      </c>
      <c r="B37" s="49" t="s">
        <v>96</v>
      </c>
      <c r="C37" s="33"/>
      <c r="D37" s="11"/>
      <c r="E37" s="8"/>
      <c r="F37" s="9"/>
    </row>
    <row r="38" spans="1:6" ht="15" customHeight="1" x14ac:dyDescent="0.2">
      <c r="A38" s="37" t="s">
        <v>41</v>
      </c>
      <c r="B38" s="49" t="s">
        <v>19</v>
      </c>
      <c r="C38" s="33" t="s">
        <v>2</v>
      </c>
      <c r="D38" s="8">
        <v>1</v>
      </c>
      <c r="E38" s="8"/>
      <c r="F38" s="9">
        <f>E38*D38</f>
        <v>0</v>
      </c>
    </row>
    <row r="39" spans="1:6" s="28" customFormat="1" ht="15" customHeight="1" x14ac:dyDescent="0.2">
      <c r="A39" s="37" t="s">
        <v>42</v>
      </c>
      <c r="B39" s="49" t="s">
        <v>120</v>
      </c>
      <c r="C39" s="33"/>
      <c r="D39" s="11"/>
      <c r="E39" s="11"/>
      <c r="F39" s="9"/>
    </row>
    <row r="40" spans="1:6" s="28" customFormat="1" ht="15" customHeight="1" x14ac:dyDescent="0.2">
      <c r="A40" s="51"/>
      <c r="B40" s="37" t="s">
        <v>121</v>
      </c>
      <c r="C40" s="33" t="s">
        <v>1</v>
      </c>
      <c r="D40" s="8">
        <v>1.5</v>
      </c>
      <c r="E40" s="8"/>
      <c r="F40" s="9">
        <f>E40*D40</f>
        <v>0</v>
      </c>
    </row>
    <row r="41" spans="1:6" s="28" customFormat="1" ht="15" customHeight="1" x14ac:dyDescent="0.2">
      <c r="A41" s="51"/>
      <c r="B41" s="37" t="s">
        <v>122</v>
      </c>
      <c r="C41" s="33" t="s">
        <v>1</v>
      </c>
      <c r="D41" s="8">
        <v>3.5</v>
      </c>
      <c r="E41" s="8"/>
      <c r="F41" s="9">
        <f>E41*D41</f>
        <v>0</v>
      </c>
    </row>
    <row r="42" spans="1:6" ht="15" customHeight="1" x14ac:dyDescent="0.2">
      <c r="A42" s="51"/>
      <c r="B42" s="49"/>
      <c r="C42" s="33"/>
      <c r="D42" s="8"/>
      <c r="E42" s="8"/>
      <c r="F42" s="33"/>
    </row>
    <row r="43" spans="1:6" s="28" customFormat="1" ht="15" customHeight="1" x14ac:dyDescent="0.2">
      <c r="A43" s="31"/>
      <c r="B43" s="59" t="str">
        <f>"Sous total  "&amp;B25</f>
        <v>Sous total  CHAPENTE METALLIQUE -  COUVERTURE - SERRURERIE</v>
      </c>
      <c r="C43" s="60"/>
      <c r="D43" s="60"/>
      <c r="E43" s="61"/>
      <c r="F43" s="30">
        <f>SUM(F25:F42)</f>
        <v>0</v>
      </c>
    </row>
    <row r="44" spans="1:6" ht="15" customHeight="1" x14ac:dyDescent="0.25">
      <c r="A44" s="25" t="s">
        <v>43</v>
      </c>
      <c r="B44" s="23" t="s">
        <v>123</v>
      </c>
      <c r="C44" s="17"/>
      <c r="D44" s="13"/>
      <c r="E44" s="19"/>
      <c r="F44" s="116"/>
    </row>
    <row r="45" spans="1:6" s="28" customFormat="1" ht="15" customHeight="1" x14ac:dyDescent="0.2">
      <c r="A45" s="33" t="s">
        <v>44</v>
      </c>
      <c r="B45" s="49" t="s">
        <v>124</v>
      </c>
      <c r="C45" s="33"/>
      <c r="D45" s="11"/>
      <c r="E45" s="8"/>
      <c r="F45" s="9"/>
    </row>
    <row r="46" spans="1:6" s="28" customFormat="1" ht="15" customHeight="1" x14ac:dyDescent="0.2">
      <c r="A46" s="37" t="s">
        <v>46</v>
      </c>
      <c r="B46" s="49" t="s">
        <v>125</v>
      </c>
      <c r="C46" s="33" t="s">
        <v>10</v>
      </c>
      <c r="D46" s="8">
        <v>357</v>
      </c>
      <c r="E46" s="8"/>
      <c r="F46" s="9">
        <f t="shared" ref="F46:F47" si="2">E46*D46</f>
        <v>0</v>
      </c>
    </row>
    <row r="47" spans="1:6" s="28" customFormat="1" ht="15" customHeight="1" x14ac:dyDescent="0.2">
      <c r="A47" s="37" t="s">
        <v>47</v>
      </c>
      <c r="B47" s="49" t="s">
        <v>126</v>
      </c>
      <c r="C47" s="33" t="s">
        <v>10</v>
      </c>
      <c r="D47" s="8">
        <v>75</v>
      </c>
      <c r="E47" s="8"/>
      <c r="F47" s="9">
        <f t="shared" si="2"/>
        <v>0</v>
      </c>
    </row>
    <row r="48" spans="1:6" s="28" customFormat="1" ht="15" customHeight="1" x14ac:dyDescent="0.2">
      <c r="A48" s="37"/>
      <c r="B48" s="49"/>
      <c r="C48" s="33"/>
      <c r="D48" s="11"/>
      <c r="E48" s="8"/>
      <c r="F48" s="9"/>
    </row>
    <row r="49" spans="1:6" s="28" customFormat="1" ht="15" customHeight="1" x14ac:dyDescent="0.2">
      <c r="A49" s="33" t="s">
        <v>48</v>
      </c>
      <c r="B49" s="49" t="s">
        <v>127</v>
      </c>
      <c r="C49" s="33"/>
      <c r="D49" s="11"/>
      <c r="E49" s="8"/>
      <c r="F49" s="9"/>
    </row>
    <row r="50" spans="1:6" s="28" customFormat="1" ht="15" customHeight="1" x14ac:dyDescent="0.2">
      <c r="A50" s="37" t="s">
        <v>49</v>
      </c>
      <c r="B50" s="49" t="s">
        <v>128</v>
      </c>
      <c r="C50" s="33" t="s">
        <v>10</v>
      </c>
      <c r="D50" s="8">
        <f>D47</f>
        <v>75</v>
      </c>
      <c r="E50" s="8"/>
      <c r="F50" s="9">
        <f t="shared" ref="F50" si="3">E50*D50</f>
        <v>0</v>
      </c>
    </row>
    <row r="51" spans="1:6" s="28" customFormat="1" ht="15" customHeight="1" x14ac:dyDescent="0.2">
      <c r="A51" s="37" t="s">
        <v>50</v>
      </c>
      <c r="B51" s="49" t="s">
        <v>129</v>
      </c>
      <c r="C51" s="33" t="s">
        <v>10</v>
      </c>
      <c r="D51" s="8">
        <v>215</v>
      </c>
      <c r="E51" s="8"/>
      <c r="F51" s="9">
        <f>E51*D51</f>
        <v>0</v>
      </c>
    </row>
    <row r="52" spans="1:6" ht="15" customHeight="1" x14ac:dyDescent="0.2">
      <c r="A52" s="37" t="s">
        <v>51</v>
      </c>
      <c r="B52" s="49" t="s">
        <v>130</v>
      </c>
      <c r="C52" s="33" t="s">
        <v>10</v>
      </c>
      <c r="D52" s="8">
        <v>30</v>
      </c>
      <c r="E52" s="8"/>
      <c r="F52" s="9">
        <f>E52*D52</f>
        <v>0</v>
      </c>
    </row>
    <row r="53" spans="1:6" ht="15" customHeight="1" x14ac:dyDescent="0.2">
      <c r="A53" s="37" t="s">
        <v>52</v>
      </c>
      <c r="B53" s="49" t="s">
        <v>92</v>
      </c>
      <c r="C53" s="33" t="s">
        <v>2</v>
      </c>
      <c r="D53" s="8">
        <v>1</v>
      </c>
      <c r="E53" s="8"/>
      <c r="F53" s="9">
        <f t="shared" ref="F53:F58" si="4">E53*D53</f>
        <v>0</v>
      </c>
    </row>
    <row r="54" spans="1:6" s="28" customFormat="1" ht="15" customHeight="1" x14ac:dyDescent="0.2">
      <c r="A54" s="37"/>
      <c r="B54" s="49"/>
      <c r="C54" s="33"/>
      <c r="D54" s="11"/>
      <c r="E54" s="8"/>
      <c r="F54" s="9"/>
    </row>
    <row r="55" spans="1:6" s="28" customFormat="1" ht="15" customHeight="1" x14ac:dyDescent="0.2">
      <c r="A55" s="33" t="s">
        <v>235</v>
      </c>
      <c r="B55" s="49" t="s">
        <v>73</v>
      </c>
      <c r="C55" s="33"/>
      <c r="D55" s="11"/>
      <c r="E55" s="8"/>
      <c r="F55" s="9"/>
    </row>
    <row r="56" spans="1:6" s="28" customFormat="1" ht="15" customHeight="1" x14ac:dyDescent="0.2">
      <c r="A56" s="37" t="s">
        <v>131</v>
      </c>
      <c r="B56" s="49" t="s">
        <v>132</v>
      </c>
      <c r="C56" s="33" t="s">
        <v>10</v>
      </c>
      <c r="D56" s="8">
        <v>191</v>
      </c>
      <c r="E56" s="8"/>
      <c r="F56" s="9">
        <f t="shared" ref="F56" si="5">E56*D56</f>
        <v>0</v>
      </c>
    </row>
    <row r="57" spans="1:6" ht="15" customHeight="1" x14ac:dyDescent="0.2">
      <c r="A57" s="37" t="s">
        <v>236</v>
      </c>
      <c r="B57" s="62" t="s">
        <v>133</v>
      </c>
      <c r="C57" s="33" t="s">
        <v>2</v>
      </c>
      <c r="D57" s="8">
        <v>7</v>
      </c>
      <c r="E57" s="8"/>
      <c r="F57" s="9">
        <f t="shared" ref="F57" si="6">E57*D57</f>
        <v>0</v>
      </c>
    </row>
    <row r="58" spans="1:6" ht="15" customHeight="1" x14ac:dyDescent="0.2">
      <c r="A58" s="37" t="s">
        <v>237</v>
      </c>
      <c r="B58" s="62" t="s">
        <v>134</v>
      </c>
      <c r="C58" s="63" t="s">
        <v>10</v>
      </c>
      <c r="D58" s="8">
        <v>112</v>
      </c>
      <c r="E58" s="8"/>
      <c r="F58" s="9">
        <f t="shared" si="4"/>
        <v>0</v>
      </c>
    </row>
    <row r="59" spans="1:6" s="28" customFormat="1" ht="15" customHeight="1" x14ac:dyDescent="0.2">
      <c r="A59" s="37" t="s">
        <v>238</v>
      </c>
      <c r="B59" s="62" t="s">
        <v>135</v>
      </c>
      <c r="C59" s="33" t="s">
        <v>2</v>
      </c>
      <c r="D59" s="8">
        <v>1</v>
      </c>
      <c r="E59" s="8"/>
      <c r="F59" s="9">
        <f t="shared" ref="F59" si="7">E59*D59</f>
        <v>0</v>
      </c>
    </row>
    <row r="60" spans="1:6" ht="15" customHeight="1" x14ac:dyDescent="0.2">
      <c r="A60" s="37"/>
      <c r="B60" s="49"/>
      <c r="C60" s="33"/>
      <c r="D60" s="8"/>
      <c r="E60" s="8"/>
      <c r="F60" s="9"/>
    </row>
    <row r="61" spans="1:6" s="28" customFormat="1" ht="15" customHeight="1" x14ac:dyDescent="0.2">
      <c r="A61" s="31"/>
      <c r="B61" s="59" t="str">
        <f>"Sous total  "&amp;B44</f>
        <v>Sous total  ISOLATION - PLATRERIE - FAUX-PLAFONDS</v>
      </c>
      <c r="C61" s="60"/>
      <c r="D61" s="60"/>
      <c r="E61" s="61"/>
      <c r="F61" s="30">
        <f>SUM(F44:F60)</f>
        <v>0</v>
      </c>
    </row>
    <row r="62" spans="1:6" ht="15" customHeight="1" x14ac:dyDescent="0.25">
      <c r="A62" s="25" t="s">
        <v>54</v>
      </c>
      <c r="B62" s="23" t="s">
        <v>136</v>
      </c>
      <c r="C62" s="17"/>
      <c r="D62" s="13"/>
      <c r="E62" s="19"/>
      <c r="F62" s="116"/>
    </row>
    <row r="63" spans="1:6" s="28" customFormat="1" ht="15" customHeight="1" x14ac:dyDescent="0.2">
      <c r="A63" s="33" t="s">
        <v>55</v>
      </c>
      <c r="B63" s="49" t="s">
        <v>11</v>
      </c>
      <c r="C63" s="33"/>
      <c r="D63" s="11"/>
      <c r="E63" s="8"/>
      <c r="F63" s="9"/>
    </row>
    <row r="64" spans="1:6" ht="15" customHeight="1" x14ac:dyDescent="0.2">
      <c r="A64" s="37" t="s">
        <v>56</v>
      </c>
      <c r="B64" s="49" t="s">
        <v>138</v>
      </c>
      <c r="C64" s="33" t="s">
        <v>16</v>
      </c>
      <c r="D64" s="8">
        <v>1</v>
      </c>
      <c r="E64" s="8"/>
      <c r="F64" s="9">
        <f>E64*D64</f>
        <v>0</v>
      </c>
    </row>
    <row r="65" spans="1:6" ht="15" customHeight="1" x14ac:dyDescent="0.2">
      <c r="A65" s="37" t="s">
        <v>57</v>
      </c>
      <c r="B65" s="49" t="s">
        <v>137</v>
      </c>
      <c r="C65" s="33" t="s">
        <v>16</v>
      </c>
      <c r="D65" s="8">
        <v>2</v>
      </c>
      <c r="E65" s="8"/>
      <c r="F65" s="9">
        <f>E65*D65</f>
        <v>0</v>
      </c>
    </row>
    <row r="66" spans="1:6" s="28" customFormat="1" ht="15" customHeight="1" x14ac:dyDescent="0.2">
      <c r="A66" s="37" t="s">
        <v>140</v>
      </c>
      <c r="B66" s="49" t="s">
        <v>139</v>
      </c>
      <c r="C66" s="33" t="s">
        <v>16</v>
      </c>
      <c r="D66" s="8">
        <v>10</v>
      </c>
      <c r="E66" s="8"/>
      <c r="F66" s="9">
        <f t="shared" ref="F66" si="8">E66*D66</f>
        <v>0</v>
      </c>
    </row>
    <row r="67" spans="1:6" ht="15" customHeight="1" x14ac:dyDescent="0.2">
      <c r="A67" s="37" t="s">
        <v>141</v>
      </c>
      <c r="B67" s="49" t="s">
        <v>142</v>
      </c>
      <c r="C67" s="33" t="s">
        <v>16</v>
      </c>
      <c r="D67" s="8">
        <v>1</v>
      </c>
      <c r="E67" s="8"/>
      <c r="F67" s="9">
        <f>E67*D67</f>
        <v>0</v>
      </c>
    </row>
    <row r="68" spans="1:6" ht="15" customHeight="1" x14ac:dyDescent="0.2">
      <c r="A68" s="37" t="s">
        <v>143</v>
      </c>
      <c r="B68" s="49" t="s">
        <v>144</v>
      </c>
      <c r="C68" s="33" t="s">
        <v>16</v>
      </c>
      <c r="D68" s="8">
        <v>2</v>
      </c>
      <c r="E68" s="8"/>
      <c r="F68" s="9">
        <f t="shared" ref="F68:F75" si="9">E68*D68</f>
        <v>0</v>
      </c>
    </row>
    <row r="69" spans="1:6" ht="15" customHeight="1" x14ac:dyDescent="0.2">
      <c r="A69" s="37"/>
      <c r="B69" s="49"/>
      <c r="C69" s="33"/>
      <c r="D69" s="11"/>
      <c r="E69" s="8"/>
      <c r="F69" s="9"/>
    </row>
    <row r="70" spans="1:6" s="28" customFormat="1" ht="15" customHeight="1" x14ac:dyDescent="0.2">
      <c r="A70" s="33" t="s">
        <v>58</v>
      </c>
      <c r="B70" s="49" t="s">
        <v>11</v>
      </c>
      <c r="C70" s="33"/>
      <c r="D70" s="11"/>
      <c r="E70" s="8"/>
      <c r="F70" s="9"/>
    </row>
    <row r="71" spans="1:6" s="28" customFormat="1" ht="15" customHeight="1" x14ac:dyDescent="0.2">
      <c r="A71" s="37" t="s">
        <v>59</v>
      </c>
      <c r="B71" s="49" t="s">
        <v>64</v>
      </c>
      <c r="C71" s="33" t="s">
        <v>1</v>
      </c>
      <c r="D71" s="8">
        <v>160</v>
      </c>
      <c r="E71" s="8"/>
      <c r="F71" s="9">
        <f t="shared" ref="F71" si="10">E71*D71</f>
        <v>0</v>
      </c>
    </row>
    <row r="72" spans="1:6" s="28" customFormat="1" ht="15" customHeight="1" x14ac:dyDescent="0.2">
      <c r="A72" s="37" t="s">
        <v>60</v>
      </c>
      <c r="B72" s="49" t="s">
        <v>145</v>
      </c>
      <c r="C72" s="33" t="s">
        <v>2</v>
      </c>
      <c r="D72" s="8">
        <v>1</v>
      </c>
      <c r="E72" s="8"/>
      <c r="F72" s="9">
        <f t="shared" ref="F72:F74" si="11">E72*D72</f>
        <v>0</v>
      </c>
    </row>
    <row r="73" spans="1:6" s="28" customFormat="1" ht="15" customHeight="1" x14ac:dyDescent="0.2">
      <c r="A73" s="37" t="s">
        <v>61</v>
      </c>
      <c r="B73" s="49" t="s">
        <v>146</v>
      </c>
      <c r="C73" s="33" t="s">
        <v>16</v>
      </c>
      <c r="D73" s="8">
        <v>8</v>
      </c>
      <c r="E73" s="8"/>
      <c r="F73" s="9">
        <f t="shared" ref="F73" si="12">E73*D73</f>
        <v>0</v>
      </c>
    </row>
    <row r="74" spans="1:6" s="28" customFormat="1" ht="15" customHeight="1" x14ac:dyDescent="0.2">
      <c r="A74" s="37" t="s">
        <v>62</v>
      </c>
      <c r="B74" s="49" t="s">
        <v>15</v>
      </c>
      <c r="C74" s="33" t="s">
        <v>16</v>
      </c>
      <c r="D74" s="8">
        <v>2</v>
      </c>
      <c r="E74" s="8"/>
      <c r="F74" s="9">
        <f t="shared" si="11"/>
        <v>0</v>
      </c>
    </row>
    <row r="75" spans="1:6" ht="15" customHeight="1" x14ac:dyDescent="0.2">
      <c r="A75" s="37" t="s">
        <v>63</v>
      </c>
      <c r="B75" s="49" t="s">
        <v>147</v>
      </c>
      <c r="C75" s="33" t="s">
        <v>16</v>
      </c>
      <c r="D75" s="8">
        <v>2</v>
      </c>
      <c r="E75" s="8"/>
      <c r="F75" s="9">
        <f t="shared" si="9"/>
        <v>0</v>
      </c>
    </row>
    <row r="76" spans="1:6" ht="15" customHeight="1" x14ac:dyDescent="0.2">
      <c r="A76" s="51"/>
      <c r="B76" s="49"/>
      <c r="C76" s="33"/>
      <c r="D76" s="8"/>
      <c r="E76" s="8"/>
      <c r="F76" s="33"/>
    </row>
    <row r="77" spans="1:6" s="28" customFormat="1" ht="15" customHeight="1" x14ac:dyDescent="0.2">
      <c r="A77" s="31"/>
      <c r="B77" s="59" t="str">
        <f>"Sous total  "&amp;B62</f>
        <v>Sous total  MENUISERIE</v>
      </c>
      <c r="C77" s="60"/>
      <c r="D77" s="60"/>
      <c r="E77" s="61"/>
      <c r="F77" s="30">
        <f>SUM(F62:F76)</f>
        <v>0</v>
      </c>
    </row>
    <row r="78" spans="1:6" ht="15" customHeight="1" x14ac:dyDescent="0.25">
      <c r="A78" s="25" t="s">
        <v>65</v>
      </c>
      <c r="B78" s="23" t="s">
        <v>9</v>
      </c>
      <c r="C78" s="17"/>
      <c r="D78" s="13"/>
      <c r="E78" s="19"/>
      <c r="F78" s="116"/>
    </row>
    <row r="79" spans="1:6" s="28" customFormat="1" ht="15" customHeight="1" x14ac:dyDescent="0.2">
      <c r="A79" s="33" t="s">
        <v>66</v>
      </c>
      <c r="B79" s="49" t="s">
        <v>148</v>
      </c>
      <c r="C79" s="33"/>
      <c r="D79" s="11"/>
      <c r="E79" s="8"/>
      <c r="F79" s="9"/>
    </row>
    <row r="80" spans="1:6" s="28" customFormat="1" ht="15" customHeight="1" x14ac:dyDescent="0.2">
      <c r="A80" s="37" t="s">
        <v>67</v>
      </c>
      <c r="B80" s="49" t="s">
        <v>149</v>
      </c>
      <c r="C80" s="33" t="s">
        <v>2</v>
      </c>
      <c r="D80" s="8">
        <v>1</v>
      </c>
      <c r="E80" s="8"/>
      <c r="F80" s="9">
        <f>E80*D80</f>
        <v>0</v>
      </c>
    </row>
    <row r="81" spans="1:6" s="28" customFormat="1" ht="15" customHeight="1" x14ac:dyDescent="0.2">
      <c r="A81" s="37" t="s">
        <v>68</v>
      </c>
      <c r="B81" s="49" t="s">
        <v>150</v>
      </c>
      <c r="C81" s="33" t="s">
        <v>2</v>
      </c>
      <c r="D81" s="8">
        <v>1</v>
      </c>
      <c r="E81" s="8"/>
      <c r="F81" s="9">
        <f>E81*D81</f>
        <v>0</v>
      </c>
    </row>
    <row r="82" spans="1:6" s="28" customFormat="1" ht="15" customHeight="1" x14ac:dyDescent="0.2">
      <c r="A82" s="37" t="s">
        <v>69</v>
      </c>
      <c r="B82" s="49" t="s">
        <v>151</v>
      </c>
      <c r="C82" s="33" t="s">
        <v>2</v>
      </c>
      <c r="D82" s="8">
        <v>1</v>
      </c>
      <c r="E82" s="8"/>
      <c r="F82" s="9">
        <f>E82*D82</f>
        <v>0</v>
      </c>
    </row>
    <row r="83" spans="1:6" s="28" customFormat="1" ht="15" customHeight="1" x14ac:dyDescent="0.2">
      <c r="A83" s="37" t="s">
        <v>70</v>
      </c>
      <c r="B83" s="49" t="s">
        <v>152</v>
      </c>
      <c r="C83" s="33"/>
      <c r="D83" s="8"/>
      <c r="E83" s="8"/>
      <c r="F83" s="9"/>
    </row>
    <row r="84" spans="1:6" s="28" customFormat="1" ht="15" customHeight="1" x14ac:dyDescent="0.2">
      <c r="A84" s="51"/>
      <c r="B84" s="37" t="s">
        <v>154</v>
      </c>
      <c r="C84" s="33" t="s">
        <v>2</v>
      </c>
      <c r="D84" s="8">
        <v>1</v>
      </c>
      <c r="E84" s="8"/>
      <c r="F84" s="9">
        <f t="shared" ref="F84:F85" si="13">E84*D84</f>
        <v>0</v>
      </c>
    </row>
    <row r="85" spans="1:6" s="28" customFormat="1" ht="15" customHeight="1" x14ac:dyDescent="0.2">
      <c r="A85" s="51"/>
      <c r="B85" s="37" t="s">
        <v>153</v>
      </c>
      <c r="C85" s="33" t="s">
        <v>2</v>
      </c>
      <c r="D85" s="8">
        <v>1</v>
      </c>
      <c r="E85" s="8"/>
      <c r="F85" s="9">
        <f t="shared" si="13"/>
        <v>0</v>
      </c>
    </row>
    <row r="86" spans="1:6" s="28" customFormat="1" ht="15" customHeight="1" x14ac:dyDescent="0.2">
      <c r="A86" s="37" t="s">
        <v>71</v>
      </c>
      <c r="B86" s="49" t="s">
        <v>155</v>
      </c>
      <c r="C86" s="33"/>
      <c r="D86" s="8"/>
      <c r="E86" s="8"/>
      <c r="F86" s="9"/>
    </row>
    <row r="87" spans="1:6" ht="15" customHeight="1" x14ac:dyDescent="0.2">
      <c r="A87" s="51"/>
      <c r="B87" s="37" t="s">
        <v>156</v>
      </c>
      <c r="C87" s="33" t="s">
        <v>2</v>
      </c>
      <c r="D87" s="8">
        <v>1</v>
      </c>
      <c r="E87" s="8"/>
      <c r="F87" s="9">
        <f t="shared" ref="F87:F203" si="14">E87*D87</f>
        <v>0</v>
      </c>
    </row>
    <row r="88" spans="1:6" ht="15" customHeight="1" x14ac:dyDescent="0.2">
      <c r="A88" s="51"/>
      <c r="B88" s="37" t="s">
        <v>157</v>
      </c>
      <c r="C88" s="33" t="s">
        <v>2</v>
      </c>
      <c r="D88" s="8">
        <v>1</v>
      </c>
      <c r="E88" s="8"/>
      <c r="F88" s="9">
        <f t="shared" si="14"/>
        <v>0</v>
      </c>
    </row>
    <row r="89" spans="1:6" s="28" customFormat="1" ht="15" customHeight="1" x14ac:dyDescent="0.2">
      <c r="A89" s="37" t="s">
        <v>247</v>
      </c>
      <c r="B89" s="49" t="s">
        <v>248</v>
      </c>
      <c r="C89" s="33"/>
      <c r="D89" s="8"/>
      <c r="E89" s="8"/>
      <c r="F89" s="9"/>
    </row>
    <row r="90" spans="1:6" s="28" customFormat="1" ht="15" customHeight="1" x14ac:dyDescent="0.2">
      <c r="A90" s="51"/>
      <c r="B90" s="37" t="s">
        <v>249</v>
      </c>
      <c r="C90" s="33" t="s">
        <v>2</v>
      </c>
      <c r="D90" s="8">
        <v>1</v>
      </c>
      <c r="E90" s="8"/>
      <c r="F90" s="9">
        <f t="shared" ref="F90:F91" si="15">E90*D90</f>
        <v>0</v>
      </c>
    </row>
    <row r="91" spans="1:6" s="28" customFormat="1" ht="15" customHeight="1" x14ac:dyDescent="0.2">
      <c r="A91" s="51"/>
      <c r="B91" s="37" t="s">
        <v>250</v>
      </c>
      <c r="C91" s="33" t="s">
        <v>2</v>
      </c>
      <c r="D91" s="8">
        <v>1</v>
      </c>
      <c r="E91" s="8"/>
      <c r="F91" s="9">
        <f t="shared" si="15"/>
        <v>0</v>
      </c>
    </row>
    <row r="92" spans="1:6" s="28" customFormat="1" ht="15" customHeight="1" x14ac:dyDescent="0.2">
      <c r="A92" s="37" t="s">
        <v>251</v>
      </c>
      <c r="B92" s="49" t="s">
        <v>77</v>
      </c>
      <c r="C92" s="33" t="s">
        <v>2</v>
      </c>
      <c r="D92" s="8">
        <v>1</v>
      </c>
      <c r="E92" s="8"/>
      <c r="F92" s="9">
        <f>E92*D92</f>
        <v>0</v>
      </c>
    </row>
    <row r="93" spans="1:6" s="28" customFormat="1" ht="15" customHeight="1" x14ac:dyDescent="0.2">
      <c r="A93" s="37" t="s">
        <v>252</v>
      </c>
      <c r="B93" s="49" t="s">
        <v>158</v>
      </c>
      <c r="C93" s="33" t="s">
        <v>2</v>
      </c>
      <c r="D93" s="8">
        <v>1</v>
      </c>
      <c r="E93" s="8"/>
      <c r="F93" s="9">
        <f>E93*D93</f>
        <v>0</v>
      </c>
    </row>
    <row r="94" spans="1:6" s="28" customFormat="1" ht="15" customHeight="1" x14ac:dyDescent="0.2">
      <c r="A94" s="37" t="s">
        <v>253</v>
      </c>
      <c r="B94" s="49" t="s">
        <v>159</v>
      </c>
      <c r="C94" s="33" t="s">
        <v>2</v>
      </c>
      <c r="D94" s="8">
        <v>1</v>
      </c>
      <c r="E94" s="8"/>
      <c r="F94" s="9">
        <f>E94*D94</f>
        <v>0</v>
      </c>
    </row>
    <row r="95" spans="1:6" s="28" customFormat="1" ht="15" customHeight="1" x14ac:dyDescent="0.2">
      <c r="A95" s="117"/>
      <c r="B95" s="115"/>
      <c r="C95" s="16"/>
      <c r="D95" s="20"/>
      <c r="E95" s="20"/>
      <c r="F95" s="21"/>
    </row>
    <row r="96" spans="1:6" s="28" customFormat="1" ht="15" customHeight="1" x14ac:dyDescent="0.2">
      <c r="A96" s="33" t="s">
        <v>72</v>
      </c>
      <c r="B96" s="49" t="s">
        <v>160</v>
      </c>
      <c r="C96" s="33"/>
      <c r="D96" s="11"/>
      <c r="E96" s="8"/>
      <c r="F96" s="9"/>
    </row>
    <row r="97" spans="1:6" s="28" customFormat="1" ht="15" customHeight="1" x14ac:dyDescent="0.2">
      <c r="A97" s="37" t="s">
        <v>75</v>
      </c>
      <c r="B97" s="49" t="s">
        <v>161</v>
      </c>
      <c r="C97" s="33"/>
      <c r="D97" s="8"/>
      <c r="E97" s="8"/>
      <c r="F97" s="9"/>
    </row>
    <row r="98" spans="1:6" s="27" customFormat="1" x14ac:dyDescent="0.25">
      <c r="A98" s="64"/>
      <c r="B98" s="65" t="s">
        <v>167</v>
      </c>
      <c r="C98" s="66" t="s">
        <v>16</v>
      </c>
      <c r="D98" s="67">
        <v>1</v>
      </c>
      <c r="E98" s="68"/>
      <c r="F98" s="69">
        <f>IF(D98="pm",0,E98*D98)</f>
        <v>0</v>
      </c>
    </row>
    <row r="99" spans="1:6" s="27" customFormat="1" ht="12" customHeight="1" x14ac:dyDescent="0.25">
      <c r="A99" s="64"/>
      <c r="B99" s="86" t="s">
        <v>166</v>
      </c>
      <c r="C99" s="66" t="s">
        <v>16</v>
      </c>
      <c r="D99" s="67">
        <v>2</v>
      </c>
      <c r="E99" s="68"/>
      <c r="F99" s="69">
        <f>IF(D99="pm",0,E99*D99)</f>
        <v>0</v>
      </c>
    </row>
    <row r="100" spans="1:6" s="28" customFormat="1" ht="15" customHeight="1" x14ac:dyDescent="0.2">
      <c r="A100" s="37" t="s">
        <v>74</v>
      </c>
      <c r="B100" s="49" t="s">
        <v>162</v>
      </c>
      <c r="C100" s="33"/>
      <c r="D100" s="8"/>
      <c r="E100" s="8"/>
      <c r="F100" s="9"/>
    </row>
    <row r="101" spans="1:6" s="78" customFormat="1" x14ac:dyDescent="0.25">
      <c r="A101" s="86"/>
      <c r="B101" s="87" t="s">
        <v>167</v>
      </c>
      <c r="C101" s="81" t="s">
        <v>16</v>
      </c>
      <c r="D101" s="82">
        <v>2</v>
      </c>
      <c r="E101" s="76"/>
      <c r="F101" s="77">
        <f>IF(D101="pm",0,E101*D101)</f>
        <v>0</v>
      </c>
    </row>
    <row r="102" spans="1:6" s="78" customFormat="1" ht="12" customHeight="1" x14ac:dyDescent="0.25">
      <c r="A102" s="86"/>
      <c r="B102" s="87" t="s">
        <v>164</v>
      </c>
      <c r="C102" s="81" t="s">
        <v>16</v>
      </c>
      <c r="D102" s="82">
        <v>2</v>
      </c>
      <c r="E102" s="76"/>
      <c r="F102" s="77">
        <f>IF(D102="pm",0,E102*D102)</f>
        <v>0</v>
      </c>
    </row>
    <row r="103" spans="1:6" s="27" customFormat="1" ht="12" customHeight="1" x14ac:dyDescent="0.25">
      <c r="A103" s="64"/>
      <c r="B103" s="86" t="s">
        <v>166</v>
      </c>
      <c r="C103" s="66" t="s">
        <v>16</v>
      </c>
      <c r="D103" s="67">
        <v>2</v>
      </c>
      <c r="E103" s="68"/>
      <c r="F103" s="69">
        <f>IF(D103="pm",0,E103*D103)</f>
        <v>0</v>
      </c>
    </row>
    <row r="104" spans="1:6" s="28" customFormat="1" ht="15" customHeight="1" x14ac:dyDescent="0.2">
      <c r="A104" s="37"/>
      <c r="B104" s="49"/>
      <c r="C104" s="33"/>
      <c r="D104" s="8"/>
      <c r="E104" s="8"/>
      <c r="F104" s="9"/>
    </row>
    <row r="105" spans="1:6" s="28" customFormat="1" ht="15" customHeight="1" x14ac:dyDescent="0.2">
      <c r="A105" s="33" t="s">
        <v>168</v>
      </c>
      <c r="B105" s="49" t="s">
        <v>169</v>
      </c>
      <c r="C105" s="33"/>
      <c r="D105" s="11"/>
      <c r="E105" s="8"/>
      <c r="F105" s="9"/>
    </row>
    <row r="106" spans="1:6" s="28" customFormat="1" ht="15" customHeight="1" x14ac:dyDescent="0.2">
      <c r="A106" s="37" t="s">
        <v>170</v>
      </c>
      <c r="B106" s="49" t="s">
        <v>171</v>
      </c>
      <c r="C106" s="33"/>
      <c r="D106" s="8"/>
      <c r="E106" s="8"/>
      <c r="F106" s="9"/>
    </row>
    <row r="107" spans="1:6" s="78" customFormat="1" x14ac:dyDescent="0.25">
      <c r="A107" s="86"/>
      <c r="B107" s="87" t="s">
        <v>163</v>
      </c>
      <c r="C107" s="81" t="s">
        <v>16</v>
      </c>
      <c r="D107" s="82">
        <v>4</v>
      </c>
      <c r="E107" s="76"/>
      <c r="F107" s="77">
        <f>IF(D107="pm",0,E107*D107)</f>
        <v>0</v>
      </c>
    </row>
    <row r="108" spans="1:6" s="78" customFormat="1" ht="12" customHeight="1" x14ac:dyDescent="0.25">
      <c r="A108" s="86"/>
      <c r="B108" s="87" t="s">
        <v>164</v>
      </c>
      <c r="C108" s="81" t="s">
        <v>16</v>
      </c>
      <c r="D108" s="82">
        <v>1</v>
      </c>
      <c r="E108" s="76"/>
      <c r="F108" s="77">
        <f>IF(D108="pm",0,E108*D108)</f>
        <v>0</v>
      </c>
    </row>
    <row r="109" spans="1:6" s="78" customFormat="1" x14ac:dyDescent="0.25">
      <c r="A109" s="86"/>
      <c r="B109" s="87" t="s">
        <v>172</v>
      </c>
      <c r="C109" s="81" t="s">
        <v>16</v>
      </c>
      <c r="D109" s="82">
        <v>1</v>
      </c>
      <c r="E109" s="76"/>
      <c r="F109" s="77">
        <f>IF(D109="pm",0,E109*D109)</f>
        <v>0</v>
      </c>
    </row>
    <row r="110" spans="1:6" s="78" customFormat="1" ht="12" customHeight="1" x14ac:dyDescent="0.25">
      <c r="A110" s="86"/>
      <c r="B110" s="86" t="s">
        <v>166</v>
      </c>
      <c r="C110" s="81" t="s">
        <v>16</v>
      </c>
      <c r="D110" s="82">
        <v>2</v>
      </c>
      <c r="E110" s="76"/>
      <c r="F110" s="77">
        <f>IF(D110="pm",0,E110*D110)</f>
        <v>0</v>
      </c>
    </row>
    <row r="111" spans="1:6" s="78" customFormat="1" ht="12" customHeight="1" x14ac:dyDescent="0.25">
      <c r="A111" s="86"/>
      <c r="B111" s="86" t="s">
        <v>173</v>
      </c>
      <c r="C111" s="81" t="s">
        <v>16</v>
      </c>
      <c r="D111" s="82">
        <v>1</v>
      </c>
      <c r="E111" s="76"/>
      <c r="F111" s="77">
        <f>IF(D111="pm",0,E111*D111)</f>
        <v>0</v>
      </c>
    </row>
    <row r="112" spans="1:6" s="28" customFormat="1" ht="15" customHeight="1" x14ac:dyDescent="0.2">
      <c r="A112" s="37"/>
      <c r="B112" s="37" t="s">
        <v>174</v>
      </c>
      <c r="C112" s="81" t="s">
        <v>16</v>
      </c>
      <c r="D112" s="82">
        <v>1</v>
      </c>
      <c r="E112" s="76"/>
      <c r="F112" s="77">
        <f>IF(D112="pm",0,E112*D112)</f>
        <v>0</v>
      </c>
    </row>
    <row r="113" spans="1:6" s="28" customFormat="1" ht="15" customHeight="1" x14ac:dyDescent="0.2">
      <c r="A113" s="37" t="s">
        <v>177</v>
      </c>
      <c r="B113" s="49" t="s">
        <v>175</v>
      </c>
      <c r="C113" s="33"/>
      <c r="D113" s="8"/>
      <c r="E113" s="8"/>
      <c r="F113" s="9"/>
    </row>
    <row r="114" spans="1:6" s="78" customFormat="1" x14ac:dyDescent="0.25">
      <c r="A114" s="86"/>
      <c r="B114" s="87" t="s">
        <v>163</v>
      </c>
      <c r="C114" s="81" t="s">
        <v>16</v>
      </c>
      <c r="D114" s="82">
        <v>3</v>
      </c>
      <c r="E114" s="76"/>
      <c r="F114" s="77">
        <f>IF(D114="pm",0,E114*D114)</f>
        <v>0</v>
      </c>
    </row>
    <row r="115" spans="1:6" s="78" customFormat="1" ht="12" customHeight="1" x14ac:dyDescent="0.25">
      <c r="A115" s="86"/>
      <c r="B115" s="87" t="s">
        <v>164</v>
      </c>
      <c r="C115" s="81" t="s">
        <v>16</v>
      </c>
      <c r="D115" s="82">
        <v>6</v>
      </c>
      <c r="E115" s="76"/>
      <c r="F115" s="77">
        <f>IF(D115="pm",0,E115*D115)</f>
        <v>0</v>
      </c>
    </row>
    <row r="116" spans="1:6" s="78" customFormat="1" x14ac:dyDescent="0.25">
      <c r="A116" s="86"/>
      <c r="B116" s="87" t="s">
        <v>154</v>
      </c>
      <c r="C116" s="81" t="s">
        <v>16</v>
      </c>
      <c r="D116" s="82">
        <v>1</v>
      </c>
      <c r="E116" s="76"/>
      <c r="F116" s="77">
        <f>IF(D116="pm",0,E116*D116)</f>
        <v>0</v>
      </c>
    </row>
    <row r="117" spans="1:6" s="27" customFormat="1" x14ac:dyDescent="0.25">
      <c r="A117" s="64"/>
      <c r="B117" s="65" t="s">
        <v>165</v>
      </c>
      <c r="C117" s="66" t="s">
        <v>16</v>
      </c>
      <c r="D117" s="67">
        <v>3</v>
      </c>
      <c r="E117" s="68"/>
      <c r="F117" s="69">
        <f>IF(D117="pm",0,E117*D117)</f>
        <v>0</v>
      </c>
    </row>
    <row r="118" spans="1:6" s="78" customFormat="1" ht="12" customHeight="1" x14ac:dyDescent="0.25">
      <c r="A118" s="86"/>
      <c r="B118" s="86" t="s">
        <v>176</v>
      </c>
      <c r="C118" s="81" t="s">
        <v>16</v>
      </c>
      <c r="D118" s="82">
        <v>1</v>
      </c>
      <c r="E118" s="76"/>
      <c r="F118" s="77">
        <f>IF(D118="pm",0,E118*D118)</f>
        <v>0</v>
      </c>
    </row>
    <row r="119" spans="1:6" s="28" customFormat="1" ht="15" customHeight="1" x14ac:dyDescent="0.2">
      <c r="A119" s="37" t="s">
        <v>178</v>
      </c>
      <c r="B119" s="49" t="s">
        <v>179</v>
      </c>
      <c r="C119" s="33"/>
      <c r="D119" s="8"/>
      <c r="E119" s="8"/>
      <c r="F119" s="9"/>
    </row>
    <row r="120" spans="1:6" s="78" customFormat="1" x14ac:dyDescent="0.25">
      <c r="A120" s="86"/>
      <c r="B120" s="87" t="s">
        <v>163</v>
      </c>
      <c r="C120" s="81" t="s">
        <v>16</v>
      </c>
      <c r="D120" s="82">
        <v>1</v>
      </c>
      <c r="E120" s="76"/>
      <c r="F120" s="77">
        <f>IF(D120="pm",0,E120*D120)</f>
        <v>0</v>
      </c>
    </row>
    <row r="121" spans="1:6" s="78" customFormat="1" ht="12" customHeight="1" x14ac:dyDescent="0.25">
      <c r="A121" s="86"/>
      <c r="B121" s="86" t="s">
        <v>183</v>
      </c>
      <c r="C121" s="81" t="s">
        <v>16</v>
      </c>
      <c r="D121" s="82">
        <v>1</v>
      </c>
      <c r="E121" s="76"/>
      <c r="F121" s="77">
        <f>IF(D121="pm",0,E121*D121)</f>
        <v>0</v>
      </c>
    </row>
    <row r="122" spans="1:6" s="78" customFormat="1" ht="12" customHeight="1" x14ac:dyDescent="0.25">
      <c r="A122" s="86"/>
      <c r="B122" s="86" t="s">
        <v>182</v>
      </c>
      <c r="C122" s="81" t="s">
        <v>16</v>
      </c>
      <c r="D122" s="82">
        <v>1</v>
      </c>
      <c r="E122" s="76"/>
      <c r="F122" s="77">
        <f>IF(D122="pm",0,E122*D122)</f>
        <v>0</v>
      </c>
    </row>
    <row r="123" spans="1:6" s="28" customFormat="1" ht="15" customHeight="1" x14ac:dyDescent="0.2">
      <c r="A123" s="37" t="s">
        <v>180</v>
      </c>
      <c r="B123" s="49" t="s">
        <v>181</v>
      </c>
      <c r="C123" s="33"/>
      <c r="D123" s="8"/>
      <c r="E123" s="8"/>
      <c r="F123" s="9"/>
    </row>
    <row r="124" spans="1:6" s="78" customFormat="1" x14ac:dyDescent="0.25">
      <c r="A124" s="86"/>
      <c r="B124" s="87" t="s">
        <v>163</v>
      </c>
      <c r="C124" s="81" t="s">
        <v>16</v>
      </c>
      <c r="D124" s="82">
        <v>1</v>
      </c>
      <c r="E124" s="76"/>
      <c r="F124" s="77">
        <f>IF(D124="pm",0,E124*D124)</f>
        <v>0</v>
      </c>
    </row>
    <row r="125" spans="1:6" s="78" customFormat="1" ht="12" customHeight="1" x14ac:dyDescent="0.25">
      <c r="A125" s="86"/>
      <c r="B125" s="87" t="s">
        <v>164</v>
      </c>
      <c r="C125" s="81" t="s">
        <v>16</v>
      </c>
      <c r="D125" s="82">
        <v>1</v>
      </c>
      <c r="E125" s="76"/>
      <c r="F125" s="77">
        <f>IF(D125="pm",0,E125*D125)</f>
        <v>0</v>
      </c>
    </row>
    <row r="126" spans="1:6" s="78" customFormat="1" ht="12" customHeight="1" x14ac:dyDescent="0.25">
      <c r="A126" s="86"/>
      <c r="B126" s="86" t="s">
        <v>183</v>
      </c>
      <c r="C126" s="81" t="s">
        <v>16</v>
      </c>
      <c r="D126" s="82">
        <v>1</v>
      </c>
      <c r="E126" s="76"/>
      <c r="F126" s="77">
        <f>IF(D126="pm",0,E126*D126)</f>
        <v>0</v>
      </c>
    </row>
    <row r="127" spans="1:6" s="78" customFormat="1" ht="12" customHeight="1" x14ac:dyDescent="0.25">
      <c r="A127" s="86"/>
      <c r="B127" s="86" t="s">
        <v>182</v>
      </c>
      <c r="C127" s="81" t="s">
        <v>16</v>
      </c>
      <c r="D127" s="82">
        <v>1</v>
      </c>
      <c r="E127" s="76"/>
      <c r="F127" s="77">
        <f>IF(D127="pm",0,E127*D127)</f>
        <v>0</v>
      </c>
    </row>
    <row r="128" spans="1:6" s="28" customFormat="1" ht="15" customHeight="1" x14ac:dyDescent="0.2">
      <c r="A128" s="37" t="s">
        <v>184</v>
      </c>
      <c r="B128" s="49" t="s">
        <v>185</v>
      </c>
      <c r="C128" s="33"/>
      <c r="D128" s="8"/>
      <c r="E128" s="8"/>
      <c r="F128" s="9"/>
    </row>
    <row r="129" spans="1:6" s="78" customFormat="1" x14ac:dyDescent="0.25">
      <c r="A129" s="86"/>
      <c r="B129" s="87" t="s">
        <v>163</v>
      </c>
      <c r="C129" s="81" t="s">
        <v>16</v>
      </c>
      <c r="D129" s="82">
        <v>3</v>
      </c>
      <c r="E129" s="76"/>
      <c r="F129" s="77">
        <f>IF(D129="pm",0,E129*D129)</f>
        <v>0</v>
      </c>
    </row>
    <row r="130" spans="1:6" s="27" customFormat="1" x14ac:dyDescent="0.25">
      <c r="A130" s="64"/>
      <c r="B130" s="65" t="s">
        <v>167</v>
      </c>
      <c r="C130" s="66" t="s">
        <v>16</v>
      </c>
      <c r="D130" s="67">
        <v>5</v>
      </c>
      <c r="E130" s="68"/>
      <c r="F130" s="69">
        <f>IF(D130="pm",0,E130*D130)</f>
        <v>0</v>
      </c>
    </row>
    <row r="131" spans="1:6" s="78" customFormat="1" ht="12" customHeight="1" x14ac:dyDescent="0.25">
      <c r="A131" s="86"/>
      <c r="B131" s="87" t="s">
        <v>164</v>
      </c>
      <c r="C131" s="81" t="s">
        <v>16</v>
      </c>
      <c r="D131" s="82">
        <v>15</v>
      </c>
      <c r="E131" s="76"/>
      <c r="F131" s="77">
        <f>IF(D131="pm",0,E131*D131)</f>
        <v>0</v>
      </c>
    </row>
    <row r="132" spans="1:6" s="78" customFormat="1" x14ac:dyDescent="0.25">
      <c r="A132" s="86"/>
      <c r="B132" s="87" t="s">
        <v>154</v>
      </c>
      <c r="C132" s="81" t="s">
        <v>16</v>
      </c>
      <c r="D132" s="82">
        <v>1</v>
      </c>
      <c r="E132" s="76"/>
      <c r="F132" s="77">
        <f>IF(D132="pm",0,E132*D132)</f>
        <v>0</v>
      </c>
    </row>
    <row r="133" spans="1:6" s="27" customFormat="1" x14ac:dyDescent="0.25">
      <c r="A133" s="64"/>
      <c r="B133" s="65" t="s">
        <v>165</v>
      </c>
      <c r="C133" s="66" t="s">
        <v>16</v>
      </c>
      <c r="D133" s="67">
        <v>14</v>
      </c>
      <c r="E133" s="68"/>
      <c r="F133" s="69">
        <f>IF(D133="pm",0,E133*D133)</f>
        <v>0</v>
      </c>
    </row>
    <row r="134" spans="1:6" s="28" customFormat="1" ht="15" customHeight="1" x14ac:dyDescent="0.2">
      <c r="A134" s="37" t="s">
        <v>186</v>
      </c>
      <c r="B134" s="49" t="s">
        <v>187</v>
      </c>
      <c r="C134" s="33"/>
      <c r="D134" s="8"/>
      <c r="E134" s="8"/>
      <c r="F134" s="9"/>
    </row>
    <row r="135" spans="1:6" s="78" customFormat="1" x14ac:dyDescent="0.25">
      <c r="A135" s="86"/>
      <c r="B135" s="87" t="s">
        <v>163</v>
      </c>
      <c r="C135" s="81" t="s">
        <v>16</v>
      </c>
      <c r="D135" s="82">
        <v>3</v>
      </c>
      <c r="E135" s="76"/>
      <c r="F135" s="77">
        <f>IF(D135="pm",0,E135*D135)</f>
        <v>0</v>
      </c>
    </row>
    <row r="136" spans="1:6" s="78" customFormat="1" ht="12" customHeight="1" x14ac:dyDescent="0.25">
      <c r="A136" s="86"/>
      <c r="B136" s="87" t="s">
        <v>164</v>
      </c>
      <c r="C136" s="81" t="s">
        <v>16</v>
      </c>
      <c r="D136" s="82">
        <v>17</v>
      </c>
      <c r="E136" s="76"/>
      <c r="F136" s="77">
        <f>IF(D136="pm",0,E136*D136)</f>
        <v>0</v>
      </c>
    </row>
    <row r="137" spans="1:6" s="78" customFormat="1" x14ac:dyDescent="0.25">
      <c r="A137" s="86"/>
      <c r="B137" s="87" t="s">
        <v>154</v>
      </c>
      <c r="C137" s="81" t="s">
        <v>16</v>
      </c>
      <c r="D137" s="82">
        <v>1</v>
      </c>
      <c r="E137" s="76"/>
      <c r="F137" s="77">
        <f>IF(D137="pm",0,E137*D137)</f>
        <v>0</v>
      </c>
    </row>
    <row r="138" spans="1:6" s="27" customFormat="1" x14ac:dyDescent="0.25">
      <c r="A138" s="64"/>
      <c r="B138" s="65" t="s">
        <v>165</v>
      </c>
      <c r="C138" s="66" t="s">
        <v>16</v>
      </c>
      <c r="D138" s="67">
        <v>16</v>
      </c>
      <c r="E138" s="68"/>
      <c r="F138" s="69">
        <f>IF(D138="pm",0,E138*D138)</f>
        <v>0</v>
      </c>
    </row>
    <row r="139" spans="1:6" s="78" customFormat="1" ht="12" customHeight="1" x14ac:dyDescent="0.25">
      <c r="A139" s="86"/>
      <c r="B139" s="86" t="s">
        <v>176</v>
      </c>
      <c r="C139" s="81" t="s">
        <v>16</v>
      </c>
      <c r="D139" s="82">
        <v>1</v>
      </c>
      <c r="E139" s="76"/>
      <c r="F139" s="77">
        <f>IF(D139="pm",0,E139*D139)</f>
        <v>0</v>
      </c>
    </row>
    <row r="140" spans="1:6" s="78" customFormat="1" ht="12" customHeight="1" x14ac:dyDescent="0.25">
      <c r="A140" s="86"/>
      <c r="B140" s="86" t="s">
        <v>188</v>
      </c>
      <c r="C140" s="81" t="s">
        <v>2</v>
      </c>
      <c r="D140" s="82">
        <v>1</v>
      </c>
      <c r="E140" s="76"/>
      <c r="F140" s="77">
        <f>IF(D140="pm",0,E140*D140)</f>
        <v>0</v>
      </c>
    </row>
    <row r="141" spans="1:6" s="28" customFormat="1" ht="15" customHeight="1" x14ac:dyDescent="0.2">
      <c r="A141" s="37" t="s">
        <v>189</v>
      </c>
      <c r="B141" s="49" t="s">
        <v>190</v>
      </c>
      <c r="C141" s="33"/>
      <c r="D141" s="8"/>
      <c r="E141" s="8"/>
      <c r="F141" s="9"/>
    </row>
    <row r="142" spans="1:6" s="78" customFormat="1" x14ac:dyDescent="0.25">
      <c r="A142" s="86"/>
      <c r="B142" s="87" t="s">
        <v>163</v>
      </c>
      <c r="C142" s="81" t="s">
        <v>16</v>
      </c>
      <c r="D142" s="82">
        <v>3</v>
      </c>
      <c r="E142" s="76"/>
      <c r="F142" s="77">
        <f>IF(D142="pm",0,E142*D142)</f>
        <v>0</v>
      </c>
    </row>
    <row r="143" spans="1:6" s="78" customFormat="1" ht="12" customHeight="1" x14ac:dyDescent="0.25">
      <c r="A143" s="86"/>
      <c r="B143" s="87" t="s">
        <v>164</v>
      </c>
      <c r="C143" s="81" t="s">
        <v>16</v>
      </c>
      <c r="D143" s="82">
        <v>17</v>
      </c>
      <c r="E143" s="76"/>
      <c r="F143" s="77">
        <f>IF(D143="pm",0,E143*D143)</f>
        <v>0</v>
      </c>
    </row>
    <row r="144" spans="1:6" s="78" customFormat="1" x14ac:dyDescent="0.25">
      <c r="A144" s="86"/>
      <c r="B144" s="87" t="s">
        <v>154</v>
      </c>
      <c r="C144" s="81" t="s">
        <v>16</v>
      </c>
      <c r="D144" s="82">
        <v>1</v>
      </c>
      <c r="E144" s="76"/>
      <c r="F144" s="77">
        <f>IF(D144="pm",0,E144*D144)</f>
        <v>0</v>
      </c>
    </row>
    <row r="145" spans="1:6" s="27" customFormat="1" x14ac:dyDescent="0.25">
      <c r="A145" s="64"/>
      <c r="B145" s="65" t="s">
        <v>165</v>
      </c>
      <c r="C145" s="66" t="s">
        <v>16</v>
      </c>
      <c r="D145" s="67">
        <v>16</v>
      </c>
      <c r="E145" s="68"/>
      <c r="F145" s="69">
        <f>IF(D145="pm",0,E145*D145)</f>
        <v>0</v>
      </c>
    </row>
    <row r="146" spans="1:6" s="78" customFormat="1" ht="12" customHeight="1" x14ac:dyDescent="0.25">
      <c r="A146" s="86"/>
      <c r="B146" s="86" t="s">
        <v>176</v>
      </c>
      <c r="C146" s="81" t="s">
        <v>16</v>
      </c>
      <c r="D146" s="82">
        <v>1</v>
      </c>
      <c r="E146" s="76"/>
      <c r="F146" s="77">
        <f>IF(D146="pm",0,E146*D146)</f>
        <v>0</v>
      </c>
    </row>
    <row r="147" spans="1:6" s="28" customFormat="1" ht="15" customHeight="1" x14ac:dyDescent="0.2">
      <c r="A147" s="37" t="s">
        <v>191</v>
      </c>
      <c r="B147" s="49" t="s">
        <v>192</v>
      </c>
      <c r="C147" s="33"/>
      <c r="D147" s="8"/>
      <c r="E147" s="8"/>
      <c r="F147" s="9"/>
    </row>
    <row r="148" spans="1:6" s="78" customFormat="1" x14ac:dyDescent="0.25">
      <c r="A148" s="86"/>
      <c r="B148" s="87" t="s">
        <v>163</v>
      </c>
      <c r="C148" s="81" t="s">
        <v>16</v>
      </c>
      <c r="D148" s="82">
        <v>6</v>
      </c>
      <c r="E148" s="76"/>
      <c r="F148" s="77">
        <f>IF(D148="pm",0,E148*D148)</f>
        <v>0</v>
      </c>
    </row>
    <row r="149" spans="1:6" s="78" customFormat="1" ht="12" customHeight="1" x14ac:dyDescent="0.25">
      <c r="A149" s="86"/>
      <c r="B149" s="87" t="s">
        <v>164</v>
      </c>
      <c r="C149" s="81" t="s">
        <v>16</v>
      </c>
      <c r="D149" s="82">
        <v>16</v>
      </c>
      <c r="E149" s="76"/>
      <c r="F149" s="77">
        <f>IF(D149="pm",0,E149*D149)</f>
        <v>0</v>
      </c>
    </row>
    <row r="150" spans="1:6" s="78" customFormat="1" ht="12" customHeight="1" x14ac:dyDescent="0.25">
      <c r="A150" s="86"/>
      <c r="B150" s="87" t="s">
        <v>193</v>
      </c>
      <c r="C150" s="81" t="s">
        <v>16</v>
      </c>
      <c r="D150" s="82">
        <v>40</v>
      </c>
      <c r="E150" s="76"/>
      <c r="F150" s="77">
        <f>IF(D150="pm",0,E150*D150)</f>
        <v>0</v>
      </c>
    </row>
    <row r="151" spans="1:6" s="78" customFormat="1" x14ac:dyDescent="0.25">
      <c r="A151" s="86"/>
      <c r="B151" s="87" t="s">
        <v>154</v>
      </c>
      <c r="C151" s="81" t="s">
        <v>16</v>
      </c>
      <c r="D151" s="82">
        <v>4</v>
      </c>
      <c r="E151" s="76"/>
      <c r="F151" s="77">
        <f>IF(D151="pm",0,E151*D151)</f>
        <v>0</v>
      </c>
    </row>
    <row r="152" spans="1:6" s="27" customFormat="1" x14ac:dyDescent="0.25">
      <c r="A152" s="64"/>
      <c r="B152" s="65" t="s">
        <v>165</v>
      </c>
      <c r="C152" s="66" t="s">
        <v>16</v>
      </c>
      <c r="D152" s="67">
        <v>12</v>
      </c>
      <c r="E152" s="68"/>
      <c r="F152" s="69">
        <f>IF(D152="pm",0,E152*D152)</f>
        <v>0</v>
      </c>
    </row>
    <row r="153" spans="1:6" s="78" customFormat="1" ht="12" customHeight="1" x14ac:dyDescent="0.25">
      <c r="A153" s="86"/>
      <c r="B153" s="87" t="s">
        <v>194</v>
      </c>
      <c r="C153" s="81" t="s">
        <v>16</v>
      </c>
      <c r="D153" s="82">
        <v>40</v>
      </c>
      <c r="E153" s="76"/>
      <c r="F153" s="77">
        <f>IF(D153="pm",0,E153*D153)</f>
        <v>0</v>
      </c>
    </row>
    <row r="154" spans="1:6" s="78" customFormat="1" ht="12" customHeight="1" x14ac:dyDescent="0.25">
      <c r="A154" s="86"/>
      <c r="B154" s="86" t="s">
        <v>176</v>
      </c>
      <c r="C154" s="81" t="s">
        <v>16</v>
      </c>
      <c r="D154" s="82">
        <v>3</v>
      </c>
      <c r="E154" s="76"/>
      <c r="F154" s="77">
        <f>IF(D154="pm",0,E154*D154)</f>
        <v>0</v>
      </c>
    </row>
    <row r="155" spans="1:6" s="78" customFormat="1" ht="12" customHeight="1" x14ac:dyDescent="0.25">
      <c r="A155" s="85"/>
      <c r="B155" s="85" t="s">
        <v>188</v>
      </c>
      <c r="C155" s="83" t="s">
        <v>2</v>
      </c>
      <c r="D155" s="84">
        <v>1</v>
      </c>
      <c r="E155" s="113"/>
      <c r="F155" s="114">
        <f>IF(D155="pm",0,E155*D155)</f>
        <v>0</v>
      </c>
    </row>
    <row r="156" spans="1:6" s="28" customFormat="1" ht="15" customHeight="1" x14ac:dyDescent="0.2">
      <c r="A156" s="37" t="s">
        <v>195</v>
      </c>
      <c r="B156" s="49" t="s">
        <v>196</v>
      </c>
      <c r="C156" s="33"/>
      <c r="D156" s="8"/>
      <c r="E156" s="8"/>
      <c r="F156" s="9"/>
    </row>
    <row r="157" spans="1:6" s="78" customFormat="1" x14ac:dyDescent="0.25">
      <c r="A157" s="86"/>
      <c r="B157" s="87" t="s">
        <v>163</v>
      </c>
      <c r="C157" s="81" t="s">
        <v>16</v>
      </c>
      <c r="D157" s="82">
        <v>1</v>
      </c>
      <c r="E157" s="76"/>
      <c r="F157" s="77">
        <f>IF(D157="pm",0,E157*D157)</f>
        <v>0</v>
      </c>
    </row>
    <row r="158" spans="1:6" s="27" customFormat="1" x14ac:dyDescent="0.25">
      <c r="A158" s="64"/>
      <c r="B158" s="65" t="s">
        <v>167</v>
      </c>
      <c r="C158" s="66" t="s">
        <v>16</v>
      </c>
      <c r="D158" s="67">
        <v>2</v>
      </c>
      <c r="E158" s="68"/>
      <c r="F158" s="69">
        <f>IF(D158="pm",0,E158*D158)</f>
        <v>0</v>
      </c>
    </row>
    <row r="159" spans="1:6" s="78" customFormat="1" ht="12" customHeight="1" x14ac:dyDescent="0.25">
      <c r="A159" s="86"/>
      <c r="B159" s="87" t="s">
        <v>164</v>
      </c>
      <c r="C159" s="81" t="s">
        <v>16</v>
      </c>
      <c r="D159" s="82">
        <v>5</v>
      </c>
      <c r="E159" s="76"/>
      <c r="F159" s="77">
        <f>IF(D159="pm",0,E159*D159)</f>
        <v>0</v>
      </c>
    </row>
    <row r="160" spans="1:6" s="78" customFormat="1" x14ac:dyDescent="0.25">
      <c r="A160" s="86"/>
      <c r="B160" s="87" t="s">
        <v>154</v>
      </c>
      <c r="C160" s="81" t="s">
        <v>16</v>
      </c>
      <c r="D160" s="82">
        <v>1</v>
      </c>
      <c r="E160" s="76"/>
      <c r="F160" s="77">
        <f>IF(D160="pm",0,E160*D160)</f>
        <v>0</v>
      </c>
    </row>
    <row r="161" spans="1:6" s="27" customFormat="1" x14ac:dyDescent="0.25">
      <c r="A161" s="64"/>
      <c r="B161" s="65" t="s">
        <v>165</v>
      </c>
      <c r="C161" s="66" t="s">
        <v>16</v>
      </c>
      <c r="D161" s="67">
        <v>4</v>
      </c>
      <c r="E161" s="68"/>
      <c r="F161" s="69">
        <f>IF(D161="pm",0,E161*D161)</f>
        <v>0</v>
      </c>
    </row>
    <row r="162" spans="1:6" s="28" customFormat="1" ht="15" customHeight="1" x14ac:dyDescent="0.2">
      <c r="A162" s="37" t="s">
        <v>197</v>
      </c>
      <c r="B162" s="49" t="s">
        <v>198</v>
      </c>
      <c r="C162" s="33"/>
      <c r="D162" s="8"/>
      <c r="E162" s="8"/>
      <c r="F162" s="9"/>
    </row>
    <row r="163" spans="1:6" s="27" customFormat="1" x14ac:dyDescent="0.25">
      <c r="A163" s="64"/>
      <c r="B163" s="65" t="s">
        <v>167</v>
      </c>
      <c r="C163" s="66" t="s">
        <v>16</v>
      </c>
      <c r="D163" s="67">
        <v>2</v>
      </c>
      <c r="E163" s="68"/>
      <c r="F163" s="69">
        <f>IF(D163="pm",0,E163*D163)</f>
        <v>0</v>
      </c>
    </row>
    <row r="164" spans="1:6" s="78" customFormat="1" ht="12" customHeight="1" x14ac:dyDescent="0.25">
      <c r="A164" s="86"/>
      <c r="B164" s="87" t="s">
        <v>164</v>
      </c>
      <c r="C164" s="81" t="s">
        <v>16</v>
      </c>
      <c r="D164" s="82">
        <v>4</v>
      </c>
      <c r="E164" s="76"/>
      <c r="F164" s="77">
        <f>IF(D164="pm",0,E164*D164)</f>
        <v>0</v>
      </c>
    </row>
    <row r="165" spans="1:6" s="78" customFormat="1" x14ac:dyDescent="0.25">
      <c r="A165" s="86"/>
      <c r="B165" s="87" t="s">
        <v>154</v>
      </c>
      <c r="C165" s="81" t="s">
        <v>16</v>
      </c>
      <c r="D165" s="82">
        <v>1</v>
      </c>
      <c r="E165" s="76"/>
      <c r="F165" s="77">
        <f>IF(D165="pm",0,E165*D165)</f>
        <v>0</v>
      </c>
    </row>
    <row r="166" spans="1:6" s="78" customFormat="1" x14ac:dyDescent="0.25">
      <c r="A166" s="86"/>
      <c r="B166" s="87" t="s">
        <v>199</v>
      </c>
      <c r="C166" s="81" t="s">
        <v>16</v>
      </c>
      <c r="D166" s="82">
        <v>1</v>
      </c>
      <c r="E166" s="76"/>
      <c r="F166" s="77">
        <f>IF(D166="pm",0,E166*D166)</f>
        <v>0</v>
      </c>
    </row>
    <row r="167" spans="1:6" s="78" customFormat="1" ht="12" customHeight="1" x14ac:dyDescent="0.25">
      <c r="A167" s="86"/>
      <c r="B167" s="86" t="s">
        <v>176</v>
      </c>
      <c r="C167" s="81" t="s">
        <v>16</v>
      </c>
      <c r="D167" s="82">
        <v>1</v>
      </c>
      <c r="E167" s="76"/>
      <c r="F167" s="77">
        <f>IF(D167="pm",0,E167*D167)</f>
        <v>0</v>
      </c>
    </row>
    <row r="168" spans="1:6" s="28" customFormat="1" ht="15" customHeight="1" x14ac:dyDescent="0.2">
      <c r="A168" s="37" t="s">
        <v>200</v>
      </c>
      <c r="B168" s="49" t="s">
        <v>201</v>
      </c>
      <c r="C168" s="33"/>
      <c r="D168" s="8"/>
      <c r="E168" s="8"/>
      <c r="F168" s="9"/>
    </row>
    <row r="169" spans="1:6" s="27" customFormat="1" x14ac:dyDescent="0.25">
      <c r="A169" s="64"/>
      <c r="B169" s="65" t="s">
        <v>167</v>
      </c>
      <c r="C169" s="66" t="s">
        <v>16</v>
      </c>
      <c r="D169" s="67">
        <v>2</v>
      </c>
      <c r="E169" s="68"/>
      <c r="F169" s="69">
        <f>IF(D169="pm",0,E169*D169)</f>
        <v>0</v>
      </c>
    </row>
    <row r="170" spans="1:6" s="78" customFormat="1" ht="12" customHeight="1" x14ac:dyDescent="0.25">
      <c r="A170" s="86"/>
      <c r="B170" s="87" t="s">
        <v>164</v>
      </c>
      <c r="C170" s="81" t="s">
        <v>16</v>
      </c>
      <c r="D170" s="82">
        <v>1</v>
      </c>
      <c r="E170" s="76"/>
      <c r="F170" s="77">
        <f>IF(D170="pm",0,E170*D170)</f>
        <v>0</v>
      </c>
    </row>
    <row r="171" spans="1:6" s="78" customFormat="1" x14ac:dyDescent="0.25">
      <c r="A171" s="86"/>
      <c r="B171" s="87" t="s">
        <v>202</v>
      </c>
      <c r="C171" s="81" t="s">
        <v>16</v>
      </c>
      <c r="D171" s="82">
        <v>1</v>
      </c>
      <c r="E171" s="76"/>
      <c r="F171" s="77">
        <f>IF(D171="pm",0,E171*D171)</f>
        <v>0</v>
      </c>
    </row>
    <row r="172" spans="1:6" s="28" customFormat="1" ht="15" customHeight="1" x14ac:dyDescent="0.2">
      <c r="A172" s="37" t="s">
        <v>203</v>
      </c>
      <c r="B172" s="49" t="s">
        <v>204</v>
      </c>
      <c r="C172" s="33"/>
      <c r="D172" s="8"/>
      <c r="E172" s="8"/>
      <c r="F172" s="9"/>
    </row>
    <row r="173" spans="1:6" s="27" customFormat="1" x14ac:dyDescent="0.25">
      <c r="A173" s="64"/>
      <c r="B173" s="87" t="s">
        <v>163</v>
      </c>
      <c r="C173" s="81" t="s">
        <v>16</v>
      </c>
      <c r="D173" s="82">
        <v>1</v>
      </c>
      <c r="E173" s="76"/>
      <c r="F173" s="69">
        <f>IF(D173="pm",0,E173*D173)</f>
        <v>0</v>
      </c>
    </row>
    <row r="174" spans="1:6" s="78" customFormat="1" ht="12" customHeight="1" x14ac:dyDescent="0.25">
      <c r="A174" s="86"/>
      <c r="B174" s="87" t="s">
        <v>164</v>
      </c>
      <c r="C174" s="81" t="s">
        <v>16</v>
      </c>
      <c r="D174" s="82">
        <v>1</v>
      </c>
      <c r="E174" s="76"/>
      <c r="F174" s="77">
        <f>IF(D174="pm",0,E174*D174)</f>
        <v>0</v>
      </c>
    </row>
    <row r="175" spans="1:6" s="78" customFormat="1" ht="12" customHeight="1" x14ac:dyDescent="0.25">
      <c r="A175" s="86"/>
      <c r="B175" s="86" t="s">
        <v>166</v>
      </c>
      <c r="C175" s="81" t="s">
        <v>16</v>
      </c>
      <c r="D175" s="82">
        <v>1</v>
      </c>
      <c r="E175" s="76"/>
      <c r="F175" s="77">
        <f>IF(D175="pm",0,E175*D175)</f>
        <v>0</v>
      </c>
    </row>
    <row r="176" spans="1:6" s="78" customFormat="1" ht="12" customHeight="1" x14ac:dyDescent="0.25">
      <c r="A176" s="86"/>
      <c r="B176" s="86" t="s">
        <v>173</v>
      </c>
      <c r="C176" s="81" t="s">
        <v>16</v>
      </c>
      <c r="D176" s="82">
        <v>1</v>
      </c>
      <c r="E176" s="76"/>
      <c r="F176" s="77">
        <f>IF(D176="pm",0,E176*D176)</f>
        <v>0</v>
      </c>
    </row>
    <row r="177" spans="1:6" ht="15" customHeight="1" x14ac:dyDescent="0.2">
      <c r="A177" s="51"/>
      <c r="B177" s="49"/>
      <c r="C177" s="33"/>
      <c r="D177" s="11"/>
      <c r="E177" s="8"/>
      <c r="F177" s="9"/>
    </row>
    <row r="178" spans="1:6" s="28" customFormat="1" ht="15" customHeight="1" x14ac:dyDescent="0.2">
      <c r="A178" s="31"/>
      <c r="B178" s="59" t="str">
        <f>"Sous total  "&amp;B78</f>
        <v>Sous total  ELECTRICITE</v>
      </c>
      <c r="C178" s="60"/>
      <c r="D178" s="60"/>
      <c r="E178" s="61"/>
      <c r="F178" s="30">
        <f>SUM(F78:F177)</f>
        <v>0</v>
      </c>
    </row>
    <row r="179" spans="1:6" ht="15" customHeight="1" x14ac:dyDescent="0.25">
      <c r="A179" s="25" t="s">
        <v>76</v>
      </c>
      <c r="B179" s="23" t="s">
        <v>205</v>
      </c>
      <c r="C179" s="17"/>
      <c r="D179" s="13"/>
      <c r="E179" s="19"/>
      <c r="F179" s="116"/>
    </row>
    <row r="180" spans="1:6" ht="15" customHeight="1" x14ac:dyDescent="0.2">
      <c r="A180" s="37" t="s">
        <v>209</v>
      </c>
      <c r="B180" s="49" t="s">
        <v>206</v>
      </c>
      <c r="C180" s="33"/>
      <c r="D180" s="11"/>
      <c r="E180" s="8"/>
      <c r="F180" s="9"/>
    </row>
    <row r="181" spans="1:6" s="28" customFormat="1" ht="15" customHeight="1" x14ac:dyDescent="0.2">
      <c r="A181" s="37" t="s">
        <v>207</v>
      </c>
      <c r="B181" s="49" t="s">
        <v>210</v>
      </c>
      <c r="C181" s="33" t="s">
        <v>16</v>
      </c>
      <c r="D181" s="8">
        <v>1</v>
      </c>
      <c r="E181" s="8"/>
      <c r="F181" s="9">
        <f t="shared" ref="F181:F182" si="16">E181*D181</f>
        <v>0</v>
      </c>
    </row>
    <row r="182" spans="1:6" ht="15" customHeight="1" x14ac:dyDescent="0.2">
      <c r="A182" s="37" t="s">
        <v>217</v>
      </c>
      <c r="B182" s="80" t="s">
        <v>211</v>
      </c>
      <c r="C182" s="33" t="s">
        <v>16</v>
      </c>
      <c r="D182" s="8">
        <v>1</v>
      </c>
      <c r="E182" s="8"/>
      <c r="F182" s="9">
        <f t="shared" si="16"/>
        <v>0</v>
      </c>
    </row>
    <row r="183" spans="1:6" ht="15" customHeight="1" x14ac:dyDescent="0.2">
      <c r="A183" s="37" t="s">
        <v>218</v>
      </c>
      <c r="B183" s="80" t="s">
        <v>212</v>
      </c>
      <c r="C183" s="33"/>
      <c r="D183" s="8"/>
      <c r="E183" s="8"/>
      <c r="F183" s="9"/>
    </row>
    <row r="184" spans="1:6" ht="15" customHeight="1" x14ac:dyDescent="0.2">
      <c r="A184" s="37"/>
      <c r="B184" s="37" t="s">
        <v>213</v>
      </c>
      <c r="C184" s="33" t="s">
        <v>16</v>
      </c>
      <c r="D184" s="8">
        <v>4</v>
      </c>
      <c r="E184" s="8"/>
      <c r="F184" s="9">
        <f>E184*D184</f>
        <v>0</v>
      </c>
    </row>
    <row r="185" spans="1:6" ht="15" customHeight="1" x14ac:dyDescent="0.2">
      <c r="A185" s="37"/>
      <c r="B185" s="37" t="s">
        <v>214</v>
      </c>
      <c r="C185" s="33" t="s">
        <v>16</v>
      </c>
      <c r="D185" s="8">
        <v>2</v>
      </c>
      <c r="E185" s="8"/>
      <c r="F185" s="9">
        <f>E185*D185</f>
        <v>0</v>
      </c>
    </row>
    <row r="186" spans="1:6" ht="15" customHeight="1" x14ac:dyDescent="0.2">
      <c r="A186" s="37"/>
      <c r="B186" s="37" t="s">
        <v>215</v>
      </c>
      <c r="C186" s="33" t="s">
        <v>16</v>
      </c>
      <c r="D186" s="8">
        <v>4</v>
      </c>
      <c r="E186" s="8"/>
      <c r="F186" s="9">
        <f t="shared" ref="F186" si="17">E186*D186</f>
        <v>0</v>
      </c>
    </row>
    <row r="187" spans="1:6" ht="15" customHeight="1" x14ac:dyDescent="0.2">
      <c r="A187" s="37"/>
      <c r="B187" s="37" t="s">
        <v>216</v>
      </c>
      <c r="C187" s="33" t="s">
        <v>16</v>
      </c>
      <c r="D187" s="8">
        <v>2</v>
      </c>
      <c r="E187" s="8"/>
      <c r="F187" s="9">
        <f t="shared" ref="F187:F188" si="18">E187*D187</f>
        <v>0</v>
      </c>
    </row>
    <row r="188" spans="1:6" s="28" customFormat="1" ht="15" customHeight="1" x14ac:dyDescent="0.2">
      <c r="A188" s="37" t="s">
        <v>219</v>
      </c>
      <c r="B188" s="80" t="s">
        <v>220</v>
      </c>
      <c r="C188" s="33" t="s">
        <v>2</v>
      </c>
      <c r="D188" s="8">
        <v>1</v>
      </c>
      <c r="E188" s="8"/>
      <c r="F188" s="9">
        <f t="shared" si="18"/>
        <v>0</v>
      </c>
    </row>
    <row r="189" spans="1:6" s="28" customFormat="1" ht="15" customHeight="1" x14ac:dyDescent="0.2">
      <c r="A189" s="37" t="s">
        <v>222</v>
      </c>
      <c r="B189" s="80" t="s">
        <v>221</v>
      </c>
      <c r="C189" s="33" t="s">
        <v>2</v>
      </c>
      <c r="D189" s="8">
        <v>1</v>
      </c>
      <c r="E189" s="8"/>
      <c r="F189" s="9">
        <f t="shared" ref="F189:F194" si="19">E189*D189</f>
        <v>0</v>
      </c>
    </row>
    <row r="190" spans="1:6" s="28" customFormat="1" ht="15" customHeight="1" x14ac:dyDescent="0.2">
      <c r="A190" s="37"/>
      <c r="B190" s="80"/>
      <c r="C190" s="33"/>
      <c r="D190" s="8"/>
      <c r="E190" s="8"/>
      <c r="F190" s="9"/>
    </row>
    <row r="191" spans="1:6" s="28" customFormat="1" ht="15" customHeight="1" x14ac:dyDescent="0.2">
      <c r="A191" s="37" t="s">
        <v>223</v>
      </c>
      <c r="B191" s="49" t="s">
        <v>14</v>
      </c>
      <c r="C191" s="33"/>
      <c r="D191" s="11"/>
      <c r="E191" s="8"/>
      <c r="F191" s="9"/>
    </row>
    <row r="192" spans="1:6" s="40" customFormat="1" ht="15" customHeight="1" x14ac:dyDescent="0.2">
      <c r="A192" s="37" t="s">
        <v>226</v>
      </c>
      <c r="B192" s="88" t="s">
        <v>224</v>
      </c>
      <c r="C192" s="89" t="s">
        <v>2</v>
      </c>
      <c r="D192" s="90">
        <v>8500</v>
      </c>
      <c r="E192" s="91"/>
      <c r="F192" s="9">
        <f t="shared" si="19"/>
        <v>0</v>
      </c>
    </row>
    <row r="193" spans="1:6" s="40" customFormat="1" ht="15" customHeight="1" x14ac:dyDescent="0.2">
      <c r="A193" s="37" t="s">
        <v>208</v>
      </c>
      <c r="B193" s="88" t="s">
        <v>88</v>
      </c>
      <c r="C193" s="89" t="s">
        <v>2</v>
      </c>
      <c r="D193" s="90">
        <v>6000</v>
      </c>
      <c r="E193" s="91"/>
      <c r="F193" s="9">
        <f t="shared" si="19"/>
        <v>0</v>
      </c>
    </row>
    <row r="194" spans="1:6" s="40" customFormat="1" ht="15" customHeight="1" x14ac:dyDescent="0.2">
      <c r="A194" s="37" t="s">
        <v>227</v>
      </c>
      <c r="B194" s="88" t="s">
        <v>225</v>
      </c>
      <c r="C194" s="89" t="s">
        <v>16</v>
      </c>
      <c r="D194" s="90">
        <v>350</v>
      </c>
      <c r="E194" s="91"/>
      <c r="F194" s="9">
        <f t="shared" si="19"/>
        <v>0</v>
      </c>
    </row>
    <row r="195" spans="1:6" s="28" customFormat="1" ht="15" customHeight="1" x14ac:dyDescent="0.2">
      <c r="A195" s="37"/>
      <c r="B195" s="80"/>
      <c r="C195" s="33"/>
      <c r="D195" s="8"/>
      <c r="E195" s="8"/>
      <c r="F195" s="9"/>
    </row>
    <row r="196" spans="1:6" s="28" customFormat="1" ht="15" customHeight="1" x14ac:dyDescent="0.2">
      <c r="A196" s="37" t="s">
        <v>228</v>
      </c>
      <c r="B196" s="49" t="s">
        <v>229</v>
      </c>
      <c r="C196" s="33"/>
      <c r="D196" s="11"/>
      <c r="E196" s="8"/>
      <c r="F196" s="9"/>
    </row>
    <row r="197" spans="1:6" ht="15" customHeight="1" x14ac:dyDescent="0.2">
      <c r="A197" s="37" t="s">
        <v>240</v>
      </c>
      <c r="B197" s="49" t="s">
        <v>230</v>
      </c>
      <c r="C197" s="33" t="s">
        <v>2</v>
      </c>
      <c r="D197" s="8">
        <v>1</v>
      </c>
      <c r="E197" s="8"/>
      <c r="F197" s="9">
        <f t="shared" si="14"/>
        <v>0</v>
      </c>
    </row>
    <row r="198" spans="1:6" s="28" customFormat="1" ht="15" customHeight="1" x14ac:dyDescent="0.2">
      <c r="A198" s="37" t="s">
        <v>241</v>
      </c>
      <c r="B198" s="49" t="s">
        <v>231</v>
      </c>
      <c r="C198" s="33" t="s">
        <v>2</v>
      </c>
      <c r="D198" s="8">
        <v>1</v>
      </c>
      <c r="E198" s="8"/>
      <c r="F198" s="9">
        <f t="shared" ref="F198" si="20">E198*D198</f>
        <v>0</v>
      </c>
    </row>
    <row r="199" spans="1:6" s="28" customFormat="1" ht="15" customHeight="1" x14ac:dyDescent="0.2">
      <c r="A199" s="37" t="s">
        <v>242</v>
      </c>
      <c r="B199" s="49" t="s">
        <v>232</v>
      </c>
      <c r="C199" s="33" t="s">
        <v>2</v>
      </c>
      <c r="D199" s="8">
        <v>1</v>
      </c>
      <c r="E199" s="8"/>
      <c r="F199" s="9">
        <f t="shared" ref="F199" si="21">E199*D199</f>
        <v>0</v>
      </c>
    </row>
    <row r="200" spans="1:6" ht="15" customHeight="1" x14ac:dyDescent="0.2">
      <c r="A200" s="37" t="s">
        <v>243</v>
      </c>
      <c r="B200" s="49" t="s">
        <v>233</v>
      </c>
      <c r="C200" s="33" t="s">
        <v>2</v>
      </c>
      <c r="D200" s="8">
        <v>2</v>
      </c>
      <c r="E200" s="8"/>
      <c r="F200" s="9">
        <f t="shared" si="14"/>
        <v>0</v>
      </c>
    </row>
    <row r="201" spans="1:6" s="28" customFormat="1" ht="15" customHeight="1" x14ac:dyDescent="0.2">
      <c r="A201" s="37" t="s">
        <v>244</v>
      </c>
      <c r="B201" s="49" t="s">
        <v>234</v>
      </c>
      <c r="C201" s="33" t="s">
        <v>2</v>
      </c>
      <c r="D201" s="8">
        <v>2</v>
      </c>
      <c r="E201" s="8"/>
      <c r="F201" s="9">
        <f t="shared" ref="F201:F202" si="22">E201*D201</f>
        <v>0</v>
      </c>
    </row>
    <row r="202" spans="1:6" s="28" customFormat="1" ht="15" customHeight="1" x14ac:dyDescent="0.2">
      <c r="A202" s="37" t="s">
        <v>245</v>
      </c>
      <c r="B202" s="49" t="s">
        <v>18</v>
      </c>
      <c r="C202" s="33" t="s">
        <v>2</v>
      </c>
      <c r="D202" s="8">
        <v>1</v>
      </c>
      <c r="E202" s="8"/>
      <c r="F202" s="9">
        <f t="shared" si="22"/>
        <v>0</v>
      </c>
    </row>
    <row r="203" spans="1:6" ht="15" customHeight="1" x14ac:dyDescent="0.2">
      <c r="A203" s="37" t="s">
        <v>246</v>
      </c>
      <c r="B203" s="49" t="s">
        <v>239</v>
      </c>
      <c r="C203" s="33" t="s">
        <v>2</v>
      </c>
      <c r="D203" s="8">
        <v>2</v>
      </c>
      <c r="E203" s="8"/>
      <c r="F203" s="9">
        <f t="shared" si="14"/>
        <v>0</v>
      </c>
    </row>
    <row r="204" spans="1:6" ht="15" customHeight="1" x14ac:dyDescent="0.2">
      <c r="A204" s="37"/>
      <c r="B204" s="49"/>
      <c r="C204" s="33"/>
      <c r="D204" s="8"/>
      <c r="E204" s="8"/>
      <c r="F204" s="9"/>
    </row>
    <row r="205" spans="1:6" s="28" customFormat="1" ht="15" customHeight="1" x14ac:dyDescent="0.2">
      <c r="A205" s="31"/>
      <c r="B205" s="59" t="str">
        <f>"Sous total  "&amp;B179</f>
        <v>Sous total  CLIMATISATION - VENTILATION - PLOMBERIE -SANITAIRE</v>
      </c>
      <c r="C205" s="60"/>
      <c r="D205" s="60"/>
      <c r="E205" s="61"/>
      <c r="F205" s="30">
        <f>SUM(F179:F204)</f>
        <v>0</v>
      </c>
    </row>
    <row r="206" spans="1:6" ht="15" customHeight="1" x14ac:dyDescent="0.25">
      <c r="A206" s="25" t="s">
        <v>78</v>
      </c>
      <c r="B206" s="23" t="s">
        <v>254</v>
      </c>
      <c r="C206" s="17"/>
      <c r="D206" s="13"/>
      <c r="E206" s="19"/>
      <c r="F206" s="116"/>
    </row>
    <row r="207" spans="1:6" s="28" customFormat="1" ht="15" customHeight="1" x14ac:dyDescent="0.2">
      <c r="A207" s="37" t="s">
        <v>79</v>
      </c>
      <c r="B207" s="49" t="s">
        <v>229</v>
      </c>
      <c r="C207" s="33"/>
      <c r="D207" s="11"/>
      <c r="E207" s="8"/>
      <c r="F207" s="9"/>
    </row>
    <row r="208" spans="1:6" s="28" customFormat="1" ht="15" customHeight="1" x14ac:dyDescent="0.2">
      <c r="A208" s="37" t="s">
        <v>80</v>
      </c>
      <c r="B208" s="49" t="s">
        <v>89</v>
      </c>
      <c r="C208" s="33" t="s">
        <v>10</v>
      </c>
      <c r="D208" s="8">
        <v>531</v>
      </c>
      <c r="E208" s="8"/>
      <c r="F208" s="9">
        <f t="shared" ref="F208" si="23">E208*D208</f>
        <v>0</v>
      </c>
    </row>
    <row r="209" spans="1:6" s="28" customFormat="1" ht="15" customHeight="1" x14ac:dyDescent="0.2">
      <c r="A209" s="37" t="s">
        <v>81</v>
      </c>
      <c r="B209" s="49" t="s">
        <v>90</v>
      </c>
      <c r="C209" s="33" t="s">
        <v>10</v>
      </c>
      <c r="D209" s="8">
        <v>531</v>
      </c>
      <c r="E209" s="8"/>
      <c r="F209" s="9">
        <f t="shared" ref="F209" si="24">E209*D209</f>
        <v>0</v>
      </c>
    </row>
    <row r="210" spans="1:6" ht="15" customHeight="1" x14ac:dyDescent="0.2">
      <c r="A210" s="37" t="s">
        <v>82</v>
      </c>
      <c r="B210" s="49" t="s">
        <v>255</v>
      </c>
      <c r="C210" s="33" t="s">
        <v>10</v>
      </c>
      <c r="D210" s="8">
        <f>D56</f>
        <v>191</v>
      </c>
      <c r="E210" s="8"/>
      <c r="F210" s="9">
        <f>E210*D210</f>
        <v>0</v>
      </c>
    </row>
    <row r="211" spans="1:6" s="28" customFormat="1" ht="15" customHeight="1" x14ac:dyDescent="0.2">
      <c r="A211" s="37" t="s">
        <v>83</v>
      </c>
      <c r="B211" s="49" t="s">
        <v>91</v>
      </c>
      <c r="C211" s="33" t="s">
        <v>10</v>
      </c>
      <c r="D211" s="8">
        <f>16*4</f>
        <v>64</v>
      </c>
      <c r="E211" s="8"/>
      <c r="F211" s="9">
        <f>E211*D211</f>
        <v>0</v>
      </c>
    </row>
    <row r="212" spans="1:6" s="28" customFormat="1" ht="15" customHeight="1" x14ac:dyDescent="0.2">
      <c r="A212" s="37" t="s">
        <v>84</v>
      </c>
      <c r="B212" s="49" t="s">
        <v>256</v>
      </c>
      <c r="C212" s="33" t="s">
        <v>2</v>
      </c>
      <c r="D212" s="8">
        <v>1</v>
      </c>
      <c r="E212" s="8"/>
      <c r="F212" s="9">
        <f>E212*D212</f>
        <v>0</v>
      </c>
    </row>
    <row r="213" spans="1:6" s="28" customFormat="1" ht="15" customHeight="1" x14ac:dyDescent="0.2">
      <c r="A213" s="37"/>
      <c r="B213" s="80"/>
      <c r="C213" s="33"/>
      <c r="D213" s="8"/>
      <c r="E213" s="8"/>
      <c r="F213" s="9"/>
    </row>
    <row r="214" spans="1:6" s="28" customFormat="1" ht="15" customHeight="1" x14ac:dyDescent="0.2">
      <c r="A214" s="37" t="s">
        <v>85</v>
      </c>
      <c r="B214" s="49" t="s">
        <v>257</v>
      </c>
      <c r="C214" s="33"/>
      <c r="D214" s="11"/>
      <c r="E214" s="8"/>
      <c r="F214" s="9"/>
    </row>
    <row r="215" spans="1:6" ht="15" customHeight="1" x14ac:dyDescent="0.2">
      <c r="A215" s="37" t="s">
        <v>86</v>
      </c>
      <c r="B215" s="49" t="s">
        <v>17</v>
      </c>
      <c r="C215" s="33" t="s">
        <v>10</v>
      </c>
      <c r="D215" s="8">
        <v>210</v>
      </c>
      <c r="E215" s="8"/>
      <c r="F215" s="9">
        <f>E215*D215</f>
        <v>0</v>
      </c>
    </row>
    <row r="216" spans="1:6" ht="15" customHeight="1" x14ac:dyDescent="0.2">
      <c r="A216" s="37" t="s">
        <v>87</v>
      </c>
      <c r="B216" s="49" t="s">
        <v>53</v>
      </c>
      <c r="C216" s="33" t="s">
        <v>10</v>
      </c>
      <c r="D216" s="8">
        <v>30</v>
      </c>
      <c r="E216" s="8"/>
      <c r="F216" s="9">
        <f>E216*D216</f>
        <v>0</v>
      </c>
    </row>
    <row r="217" spans="1:6" ht="15" customHeight="1" x14ac:dyDescent="0.2">
      <c r="A217" s="37" t="s">
        <v>261</v>
      </c>
      <c r="B217" s="49" t="s">
        <v>258</v>
      </c>
      <c r="C217" s="33" t="s">
        <v>10</v>
      </c>
      <c r="D217" s="8">
        <f>D215-D218</f>
        <v>132</v>
      </c>
      <c r="E217" s="8"/>
      <c r="F217" s="9">
        <f>E217*D217</f>
        <v>0</v>
      </c>
    </row>
    <row r="218" spans="1:6" s="28" customFormat="1" ht="15" customHeight="1" x14ac:dyDescent="0.2">
      <c r="A218" s="37" t="s">
        <v>262</v>
      </c>
      <c r="B218" s="49" t="s">
        <v>259</v>
      </c>
      <c r="C218" s="33" t="s">
        <v>10</v>
      </c>
      <c r="D218" s="8">
        <v>78</v>
      </c>
      <c r="E218" s="8"/>
      <c r="F218" s="9">
        <f>E218*D218</f>
        <v>0</v>
      </c>
    </row>
    <row r="219" spans="1:6" s="28" customFormat="1" ht="15" customHeight="1" x14ac:dyDescent="0.2">
      <c r="A219" s="37" t="s">
        <v>263</v>
      </c>
      <c r="B219" s="49" t="s">
        <v>260</v>
      </c>
      <c r="C219" s="33" t="s">
        <v>1</v>
      </c>
      <c r="D219" s="8">
        <v>2.5</v>
      </c>
      <c r="E219" s="8"/>
      <c r="F219" s="9">
        <f t="shared" ref="F219" si="25">E219*D219</f>
        <v>0</v>
      </c>
    </row>
    <row r="220" spans="1:6" ht="15" customHeight="1" x14ac:dyDescent="0.2">
      <c r="A220" s="37" t="s">
        <v>264</v>
      </c>
      <c r="B220" s="49" t="s">
        <v>20</v>
      </c>
      <c r="C220" s="33" t="s">
        <v>10</v>
      </c>
      <c r="D220" s="8">
        <v>34</v>
      </c>
      <c r="E220" s="8"/>
      <c r="F220" s="9">
        <f t="shared" ref="F220" si="26">E220*D220</f>
        <v>0</v>
      </c>
    </row>
    <row r="221" spans="1:6" s="28" customFormat="1" ht="15" customHeight="1" x14ac:dyDescent="0.2">
      <c r="A221" s="37"/>
      <c r="B221" s="49"/>
      <c r="C221" s="33"/>
      <c r="D221" s="8"/>
      <c r="E221" s="8"/>
      <c r="F221" s="9"/>
    </row>
    <row r="222" spans="1:6" s="28" customFormat="1" ht="15" customHeight="1" x14ac:dyDescent="0.2">
      <c r="A222" s="31"/>
      <c r="B222" s="59" t="str">
        <f>"Sous total  "&amp;B206</f>
        <v>Sous total  PEINTURE - REVETEMENTS - FAIENCES</v>
      </c>
      <c r="C222" s="60"/>
      <c r="D222" s="60"/>
      <c r="E222" s="61"/>
      <c r="F222" s="30">
        <f>SUM(F206:F221)</f>
        <v>0</v>
      </c>
    </row>
    <row r="223" spans="1:6" s="119" customFormat="1" ht="15" customHeight="1" x14ac:dyDescent="0.2">
      <c r="A223" s="70"/>
      <c r="B223" s="71"/>
      <c r="C223" s="72"/>
      <c r="D223" s="74"/>
      <c r="E223" s="74"/>
      <c r="F223" s="75"/>
    </row>
    <row r="224" spans="1:6" s="119" customFormat="1" ht="15" customHeight="1" x14ac:dyDescent="0.2">
      <c r="A224" s="120" t="s">
        <v>265</v>
      </c>
      <c r="B224" s="120"/>
      <c r="C224" s="72"/>
      <c r="D224" s="74"/>
      <c r="E224" s="74"/>
      <c r="F224" s="75"/>
    </row>
    <row r="225" spans="1:6" s="28" customFormat="1" ht="15" customHeight="1" x14ac:dyDescent="0.25">
      <c r="A225" s="24"/>
      <c r="B225" s="92"/>
      <c r="C225" s="93"/>
      <c r="D225" s="94"/>
      <c r="E225" s="22"/>
      <c r="F225" s="116"/>
    </row>
    <row r="226" spans="1:6" s="29" customFormat="1" ht="15" customHeight="1" x14ac:dyDescent="0.25">
      <c r="A226" s="18" t="str">
        <f>A3</f>
        <v>3.</v>
      </c>
      <c r="B226" s="101" t="str">
        <f>B3</f>
        <v>ETUDES ET INSTALLATION</v>
      </c>
      <c r="C226" s="102"/>
      <c r="D226" s="79"/>
      <c r="E226" s="103"/>
      <c r="F226" s="9">
        <f>F10</f>
        <v>0</v>
      </c>
    </row>
    <row r="227" spans="1:6" s="28" customFormat="1" ht="15" customHeight="1" x14ac:dyDescent="0.2">
      <c r="A227" s="118"/>
      <c r="B227" s="96"/>
      <c r="C227" s="72"/>
      <c r="D227" s="74"/>
      <c r="E227" s="73"/>
      <c r="F227" s="9"/>
    </row>
    <row r="228" spans="1:6" s="29" customFormat="1" ht="15" customHeight="1" x14ac:dyDescent="0.25">
      <c r="A228" s="18">
        <f>A12</f>
        <v>4</v>
      </c>
      <c r="B228" s="104" t="str">
        <f>B12</f>
        <v>DESCRIPTION DES TRAVAUX</v>
      </c>
      <c r="C228" s="102"/>
      <c r="D228" s="79"/>
      <c r="E228" s="103"/>
      <c r="F228" s="52"/>
    </row>
    <row r="229" spans="1:6" s="28" customFormat="1" ht="15" customHeight="1" x14ac:dyDescent="0.2">
      <c r="A229" s="118" t="str">
        <f>A13</f>
        <v>4.1</v>
      </c>
      <c r="B229" s="96" t="str">
        <f>B13</f>
        <v>GROS-ŒUVRE - DEMOLITION</v>
      </c>
      <c r="C229" s="72"/>
      <c r="D229" s="74"/>
      <c r="E229" s="73"/>
      <c r="F229" s="9">
        <f>F24</f>
        <v>0</v>
      </c>
    </row>
    <row r="230" spans="1:6" s="28" customFormat="1" ht="15" customHeight="1" x14ac:dyDescent="0.2">
      <c r="A230" s="118" t="str">
        <f>A25</f>
        <v>4.2</v>
      </c>
      <c r="B230" s="96" t="str">
        <f>B25</f>
        <v>CHAPENTE METALLIQUE -  COUVERTURE - SERRURERIE</v>
      </c>
      <c r="C230" s="72"/>
      <c r="D230" s="74"/>
      <c r="E230" s="73"/>
      <c r="F230" s="9">
        <f>F43</f>
        <v>0</v>
      </c>
    </row>
    <row r="231" spans="1:6" s="28" customFormat="1" ht="15" customHeight="1" x14ac:dyDescent="0.2">
      <c r="A231" s="118" t="str">
        <f>A44</f>
        <v>4.3</v>
      </c>
      <c r="B231" s="96" t="str">
        <f>B44</f>
        <v>ISOLATION - PLATRERIE - FAUX-PLAFONDS</v>
      </c>
      <c r="C231" s="72"/>
      <c r="D231" s="74"/>
      <c r="E231" s="73"/>
      <c r="F231" s="9">
        <f>F61</f>
        <v>0</v>
      </c>
    </row>
    <row r="232" spans="1:6" s="28" customFormat="1" ht="15" customHeight="1" x14ac:dyDescent="0.2">
      <c r="A232" s="118" t="str">
        <f>A62</f>
        <v>4.4</v>
      </c>
      <c r="B232" s="95" t="str">
        <f>B62</f>
        <v>MENUISERIE</v>
      </c>
      <c r="C232" s="72"/>
      <c r="D232" s="74"/>
      <c r="E232" s="73"/>
      <c r="F232" s="9">
        <f>F77</f>
        <v>0</v>
      </c>
    </row>
    <row r="233" spans="1:6" s="28" customFormat="1" ht="15" customHeight="1" x14ac:dyDescent="0.2">
      <c r="A233" s="118" t="str">
        <f>A78</f>
        <v>4.5</v>
      </c>
      <c r="B233" s="96" t="str">
        <f>B78</f>
        <v>ELECTRICITE</v>
      </c>
      <c r="C233" s="72"/>
      <c r="D233" s="79"/>
      <c r="E233" s="73"/>
      <c r="F233" s="9">
        <f>F178</f>
        <v>0</v>
      </c>
    </row>
    <row r="234" spans="1:6" s="28" customFormat="1" ht="15" customHeight="1" x14ac:dyDescent="0.2">
      <c r="A234" s="118" t="str">
        <f>A179</f>
        <v>4.6</v>
      </c>
      <c r="B234" s="96" t="str">
        <f>B179</f>
        <v>CLIMATISATION - VENTILATION - PLOMBERIE -SANITAIRE</v>
      </c>
      <c r="C234" s="72"/>
      <c r="D234" s="79"/>
      <c r="E234" s="73"/>
      <c r="F234" s="9">
        <f>F205</f>
        <v>0</v>
      </c>
    </row>
    <row r="235" spans="1:6" s="2" customFormat="1" ht="15.75" customHeight="1" x14ac:dyDescent="0.25">
      <c r="A235" s="118" t="str">
        <f>A206</f>
        <v>4.7</v>
      </c>
      <c r="B235" s="96" t="str">
        <f>B206</f>
        <v>PEINTURE - REVETEMENTS - FAIENCES</v>
      </c>
      <c r="C235" s="72"/>
      <c r="D235" s="79"/>
      <c r="E235" s="73"/>
      <c r="F235" s="9">
        <f>F222</f>
        <v>0</v>
      </c>
    </row>
    <row r="236" spans="1:6" ht="14.25" x14ac:dyDescent="0.2">
      <c r="A236" s="118"/>
      <c r="B236" s="97"/>
      <c r="C236" s="98"/>
      <c r="D236" s="99"/>
      <c r="E236" s="100"/>
      <c r="F236" s="9"/>
    </row>
    <row r="237" spans="1:6" ht="14.25" x14ac:dyDescent="0.2">
      <c r="A237" s="105"/>
      <c r="B237" s="106" t="s">
        <v>266</v>
      </c>
      <c r="C237" s="106"/>
      <c r="D237" s="106"/>
      <c r="E237" s="106"/>
      <c r="F237" s="110">
        <f>SUM(F225:F236)</f>
        <v>0</v>
      </c>
    </row>
    <row r="238" spans="1:6" ht="14.25" x14ac:dyDescent="0.2">
      <c r="A238" s="15"/>
      <c r="B238" s="107" t="s">
        <v>267</v>
      </c>
      <c r="C238" s="107"/>
      <c r="D238" s="107"/>
      <c r="E238" s="112">
        <v>0.2</v>
      </c>
      <c r="F238" s="9">
        <f>F237*E238</f>
        <v>0</v>
      </c>
    </row>
    <row r="239" spans="1:6" s="28" customFormat="1" ht="14.25" x14ac:dyDescent="0.2">
      <c r="A239" s="108"/>
      <c r="B239" s="109" t="s">
        <v>268</v>
      </c>
      <c r="C239" s="109"/>
      <c r="D239" s="109"/>
      <c r="E239" s="109"/>
      <c r="F239" s="111">
        <f>F238+F237</f>
        <v>0</v>
      </c>
    </row>
    <row r="240" spans="1:6" ht="14.25" x14ac:dyDescent="0.2">
      <c r="A240" s="14"/>
      <c r="B240" s="7"/>
      <c r="C240" s="39"/>
      <c r="D240" s="12"/>
      <c r="E240" s="12"/>
      <c r="F240" s="39"/>
    </row>
    <row r="241" spans="1:6" ht="14.25" x14ac:dyDescent="0.2">
      <c r="A241" s="14"/>
      <c r="B241" s="7"/>
      <c r="C241" s="39"/>
      <c r="D241" s="12"/>
      <c r="E241" s="12"/>
      <c r="F241" s="39"/>
    </row>
    <row r="250" spans="1:6" x14ac:dyDescent="0.25">
      <c r="B250" s="6"/>
    </row>
    <row r="358" spans="1:2" s="4" customFormat="1" x14ac:dyDescent="0.25">
      <c r="A358" s="5"/>
      <c r="B358" s="3"/>
    </row>
    <row r="375" spans="2:2" x14ac:dyDescent="0.25">
      <c r="B375" s="6" t="s">
        <v>8</v>
      </c>
    </row>
  </sheetData>
  <mergeCells count="14">
    <mergeCell ref="B237:E237"/>
    <mergeCell ref="B239:E239"/>
    <mergeCell ref="B238:D238"/>
    <mergeCell ref="B10:E10"/>
    <mergeCell ref="B77:E77"/>
    <mergeCell ref="B178:E178"/>
    <mergeCell ref="B205:E205"/>
    <mergeCell ref="B222:E222"/>
    <mergeCell ref="A224:B224"/>
    <mergeCell ref="E1:F1"/>
    <mergeCell ref="A1:B1"/>
    <mergeCell ref="B24:E24"/>
    <mergeCell ref="B43:E43"/>
    <mergeCell ref="B61:E61"/>
  </mergeCells>
  <phoneticPr fontId="17" type="noConversion"/>
  <pageMargins left="0.23622047244094491" right="0.23622047244094491" top="0.74803149606299213" bottom="0.74803149606299213" header="0.31496062992125984" footer="0.31496062992125984"/>
  <pageSetup paperSize="9" scale="87" fitToHeight="0" orientation="portrait" r:id="rId1"/>
  <headerFooter alignWithMargins="0">
    <oddHeader>&amp;L&amp;9Octobre 2025&amp;C&amp;9Création d'un nouveau COD au 6ème étage du bâtiment "anciennes archives" de la Préfecture de la Meuse&amp;R&amp;9PRO#00</oddHeader>
    <oddFooter>&amp;L&amp;"Arial,Normal"&amp;8In Situ&amp;R&amp;"Arial,Normal"&amp;8page &amp;P/&amp;N</oddFooter>
  </headerFooter>
  <rowBreaks count="4" manualBreakCount="4">
    <brk id="43" max="5" man="1"/>
    <brk id="95" max="5" man="1"/>
    <brk id="155" max="5" man="1"/>
    <brk id="205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ESTIM-PRO(0)</vt:lpstr>
      <vt:lpstr>'ESTIM-PRO(0)'!Impression_des_titres</vt:lpstr>
      <vt:lpstr>'ESTIM-PRO(0)'!Print_Area</vt:lpstr>
      <vt:lpstr>'ESTIM-PRO(0)'!Zone_d_impression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 Anna</dc:creator>
  <cp:lastModifiedBy>Patrick Sarazin</cp:lastModifiedBy>
  <cp:lastPrinted>2025-10-01T15:10:18Z</cp:lastPrinted>
  <dcterms:created xsi:type="dcterms:W3CDTF">2015-01-22T12:48:48Z</dcterms:created>
  <dcterms:modified xsi:type="dcterms:W3CDTF">2025-10-01T15:12:12Z</dcterms:modified>
</cp:coreProperties>
</file>